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Ex3.xml" ContentType="application/vnd.ms-office.chartex+xml"/>
  <Override PartName="/xl/charts/style6.xml" ContentType="application/vnd.ms-office.chartstyle+xml"/>
  <Override PartName="/xl/charts/colors6.xml" ContentType="application/vnd.ms-office.chartcolorsty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harts/chart13.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2.xml" ContentType="application/vnd.openxmlformats-officedocument.drawing+xml"/>
  <Override PartName="/xl/slicers/slicer2.xml" ContentType="application/vnd.ms-excel.slicer+xml"/>
  <Override PartName="/xl/charts/chart14.xml" ContentType="application/vnd.openxmlformats-officedocument.drawingml.chart+xml"/>
  <Override PartName="/xl/charts/style17.xml" ContentType="application/vnd.ms-office.chartstyle+xml"/>
  <Override PartName="/xl/charts/colors17.xml" ContentType="application/vnd.ms-office.chartcolorstyle+xml"/>
  <Override PartName="/xl/charts/chart15.xml" ContentType="application/vnd.openxmlformats-officedocument.drawingml.chart+xml"/>
  <Override PartName="/xl/charts/style18.xml" ContentType="application/vnd.ms-office.chartstyle+xml"/>
  <Override PartName="/xl/charts/colors18.xml" ContentType="application/vnd.ms-office.chartcolorstyle+xml"/>
  <Override PartName="/xl/charts/chart16.xml" ContentType="application/vnd.openxmlformats-officedocument.drawingml.chart+xml"/>
  <Override PartName="/xl/charts/style19.xml" ContentType="application/vnd.ms-office.chartstyle+xml"/>
  <Override PartName="/xl/charts/colors19.xml" ContentType="application/vnd.ms-office.chartcolorstyle+xml"/>
  <Override PartName="/xl/charts/chart17.xml" ContentType="application/vnd.openxmlformats-officedocument.drawingml.chart+xml"/>
  <Override PartName="/xl/charts/style20.xml" ContentType="application/vnd.ms-office.chartstyle+xml"/>
  <Override PartName="/xl/charts/colors20.xml" ContentType="application/vnd.ms-office.chartcolorstyle+xml"/>
  <Override PartName="/xl/charts/chartEx4.xml" ContentType="application/vnd.ms-office.chartex+xml"/>
  <Override PartName="/xl/charts/style21.xml" ContentType="application/vnd.ms-office.chartstyle+xml"/>
  <Override PartName="/xl/charts/colors21.xml" ContentType="application/vnd.ms-office.chartcolorstyle+xml"/>
  <Override PartName="/xl/charts/chart18.xml" ContentType="application/vnd.openxmlformats-officedocument.drawingml.chart+xml"/>
  <Override PartName="/xl/charts/style22.xml" ContentType="application/vnd.ms-office.chartstyle+xml"/>
  <Override PartName="/xl/charts/colors22.xml" ContentType="application/vnd.ms-office.chartcolorstyle+xml"/>
  <Override PartName="/xl/charts/chart19.xml" ContentType="application/vnd.openxmlformats-officedocument.drawingml.chart+xml"/>
  <Override PartName="/xl/charts/style23.xml" ContentType="application/vnd.ms-office.chartstyle+xml"/>
  <Override PartName="/xl/charts/colors23.xml" ContentType="application/vnd.ms-office.chartcolorstyle+xml"/>
  <Override PartName="/xl/charts/chart20.xml" ContentType="application/vnd.openxmlformats-officedocument.drawingml.chart+xml"/>
  <Override PartName="/xl/charts/style24.xml" ContentType="application/vnd.ms-office.chartstyle+xml"/>
  <Override PartName="/xl/charts/colors24.xml" ContentType="application/vnd.ms-office.chartcolorstyle+xml"/>
  <Override PartName="/xl/charts/chart21.xml" ContentType="application/vnd.openxmlformats-officedocument.drawingml.chart+xml"/>
  <Override PartName="/xl/charts/style25.xml" ContentType="application/vnd.ms-office.chartstyle+xml"/>
  <Override PartName="/xl/charts/colors25.xml" ContentType="application/vnd.ms-office.chartcolorstyle+xml"/>
  <Override PartName="/xl/charts/chart22.xml" ContentType="application/vnd.openxmlformats-officedocument.drawingml.chart+xml"/>
  <Override PartName="/xl/charts/style26.xml" ContentType="application/vnd.ms-office.chartstyle+xml"/>
  <Override PartName="/xl/charts/colors2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hidePivotFieldList="1"/>
  <mc:AlternateContent xmlns:mc="http://schemas.openxmlformats.org/markup-compatibility/2006">
    <mc:Choice Requires="x15">
      <x15ac:absPath xmlns:x15ac="http://schemas.microsoft.com/office/spreadsheetml/2010/11/ac" url="C:\Users\USER\Desktop\New folder (2)\"/>
    </mc:Choice>
  </mc:AlternateContent>
  <xr:revisionPtr revIDLastSave="0" documentId="8_{94398DA9-A9CE-4B3A-A2B6-9418F7F5C2AC}" xr6:coauthVersionLast="47" xr6:coauthVersionMax="47" xr10:uidLastSave="{00000000-0000-0000-0000-000000000000}"/>
  <bookViews>
    <workbookView xWindow="-120" yWindow="-120" windowWidth="20640" windowHeight="11160" tabRatio="672" activeTab="1" xr2:uid="{00000000-000D-0000-FFFF-FFFF00000000}"/>
  </bookViews>
  <sheets>
    <sheet name="P-Table" sheetId="3" r:id="rId1"/>
    <sheet name="Dashboard" sheetId="4" r:id="rId2"/>
  </sheets>
  <definedNames>
    <definedName name="_xlchart.v1.0" hidden="1">'P-Table'!$B$134:$B$140</definedName>
    <definedName name="_xlchart.v1.1" hidden="1">'P-Table'!$C$134:$C$140</definedName>
    <definedName name="_xlchart.v1.2" hidden="1">'P-Table'!$D$99:$D$103</definedName>
    <definedName name="_xlchart.v1.3" hidden="1">'P-Table'!$E$99:$E$103</definedName>
    <definedName name="_xlchart.v1.4" hidden="1">'P-Table'!$G$120:$H$134</definedName>
    <definedName name="_xlchart.v1.5" hidden="1">'P-Table'!$I$120:$I$134</definedName>
    <definedName name="_xlchart.v1.6" hidden="1">'P-Table'!$D$99:$D$103</definedName>
    <definedName name="_xlchart.v1.7" hidden="1">'P-Table'!$E$99:$E$103</definedName>
    <definedName name="Slicer_Accident_Date__Month">#N/A</definedName>
    <definedName name="Slicer_Urban_or_Rural_Area">#N/A</definedName>
    <definedName name="Slicer_Vehicle_Type">#N/A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s>
  <extLst>
    <ext xmlns:x14="http://schemas.microsoft.com/office/spreadsheetml/2009/9/main" uri="{876F7934-8845-4945-9796-88D515C7AA90}">
      <x14:pivotCaches>
        <pivotCache cacheId="9" r:id="rId12"/>
      </x14:pivotCaches>
    </ext>
    <ext xmlns:x14="http://schemas.microsoft.com/office/spreadsheetml/2009/9/main" uri="{BBE1A952-AA13-448e-AADC-164F8A28A991}">
      <x14:slicerCaches>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5a762f50-8377-4fb7-986e-456e917401fd" name="Sheet1" connection="Query - Accident_Data"/>
        </x15:modelTables>
        <x15:extLst>
          <ext xmlns:x16="http://schemas.microsoft.com/office/spreadsheetml/2014/11/main" uri="{9835A34E-60A6-4A7C-AAB8-D5F71C897F49}">
            <x16:modelTimeGroupings>
              <x16:modelTimeGrouping tableName="Sheet1" columnName="Accident Date" columnId="Accident Date">
                <x16:calculatedTimeColumn columnName="Accident Date (Year)" columnId="Accident Date (Year)" contentType="years" isSelected="1"/>
                <x16:calculatedTimeColumn columnName="Accident Date (Quarter)" columnId="Accident Date (Quarter)" contentType="quarters" isSelected="1"/>
                <x16:calculatedTimeColumn columnName="Accident Date (Month Index)" columnId="Accident Date (Month Index)" contentType="monthsindex" isSelected="1"/>
                <x16:calculatedTimeColumn columnName="Accident Date (Month)" columnId="Accident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42" i="3" l="1"/>
  <c r="F41" i="3"/>
  <c r="E41" i="3"/>
  <c r="E3" i="3"/>
  <c r="E2" i="3"/>
  <c r="G42" i="3" l="1"/>
  <c r="F2" i="3"/>
  <c r="G41" i="3"/>
  <c r="E5" i="3"/>
  <c r="F3" i="3"/>
  <c r="N71" i="3"/>
  <c r="N70" i="3"/>
  <c r="M70" i="3"/>
  <c r="J71" i="3"/>
  <c r="J70" i="3"/>
  <c r="I70" i="3"/>
  <c r="E71" i="3"/>
  <c r="E70" i="3"/>
  <c r="D70" i="3"/>
  <c r="Q9" i="3"/>
  <c r="Q8" i="3"/>
  <c r="P8" i="3"/>
  <c r="M9" i="3"/>
  <c r="M8" i="3"/>
  <c r="L8" i="3"/>
  <c r="I9" i="3"/>
  <c r="I8" i="3"/>
  <c r="H8" i="3"/>
  <c r="E9" i="3"/>
  <c r="E8" i="3"/>
  <c r="D8" i="3"/>
  <c r="B139" i="3"/>
  <c r="C139" i="3"/>
  <c r="B140" i="3"/>
  <c r="C140" i="3"/>
  <c r="C135" i="3"/>
  <c r="C136" i="3"/>
  <c r="C137" i="3"/>
  <c r="C138" i="3"/>
  <c r="B135" i="3"/>
  <c r="B136" i="3"/>
  <c r="B137" i="3"/>
  <c r="B138" i="3"/>
  <c r="C134" i="3"/>
  <c r="B134" i="3"/>
  <c r="A134" i="3"/>
  <c r="I129" i="3"/>
  <c r="I130" i="3"/>
  <c r="I128" i="3"/>
  <c r="I121" i="3"/>
  <c r="I122" i="3"/>
  <c r="I120" i="3"/>
  <c r="H129" i="3"/>
  <c r="H130" i="3"/>
  <c r="H128" i="3"/>
  <c r="G128" i="3"/>
  <c r="H121" i="3"/>
  <c r="H122" i="3"/>
  <c r="H120" i="3"/>
  <c r="G120" i="3"/>
  <c r="E100" i="3"/>
  <c r="E101" i="3"/>
  <c r="E102" i="3"/>
  <c r="E103" i="3"/>
  <c r="E99" i="3"/>
  <c r="D100" i="3"/>
  <c r="D101" i="3"/>
  <c r="D102" i="3"/>
  <c r="D103" i="3"/>
  <c r="D99" i="3"/>
  <c r="O71" i="3" l="1"/>
  <c r="O70" i="3"/>
  <c r="J8" i="3"/>
  <c r="R8" i="3"/>
  <c r="N9" i="3"/>
  <c r="K71" i="3"/>
  <c r="F70" i="3"/>
  <c r="F8" i="3"/>
  <c r="R9" i="3"/>
  <c r="J9" i="3"/>
  <c r="N8" i="3"/>
  <c r="K70" i="3"/>
  <c r="F9" i="3"/>
  <c r="F71"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7D9CB67-EE80-4739-8FA4-3D3112F0A02D}" name="Query - Accident_Data" description="Connection to the 'Accident_Data' query in the workbook." type="100" refreshedVersion="8" minRefreshableVersion="5">
    <extLst>
      <ext xmlns:x15="http://schemas.microsoft.com/office/spreadsheetml/2010/11/main" uri="{DE250136-89BD-433C-8126-D09CA5730AF9}">
        <x15:connection id="546548ba-ceff-4ae7-a84c-c103e763fe94">
          <x15:oledbPr connection="Provider=Microsoft.Mashup.OleDb.1;Data Source=$Workbook$;Location=Accident_Data;Extended Properties=&quot;&quot;">
            <x15:dbTables>
              <x15:dbTable name="Accident_Data"/>
            </x15:dbTables>
          </x15:oledbPr>
        </x15:connection>
      </ext>
    </extLst>
  </connection>
  <connection id="2" xr16:uid="{7B27EFEB-B7F3-4146-A5E0-3FE7B6670E1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<sst xmlns="http://schemas.openxmlformats.org/spreadsheetml/2006/main" count="85" uniqueCount="54">
  <si>
    <t>Slight</t>
  </si>
  <si>
    <t>Dry</t>
  </si>
  <si>
    <t>Urban</t>
  </si>
  <si>
    <t>Fine no high winds</t>
  </si>
  <si>
    <t>Car</t>
  </si>
  <si>
    <t>Rural</t>
  </si>
  <si>
    <t>Serious</t>
  </si>
  <si>
    <t>Fatal</t>
  </si>
  <si>
    <t>Wet or damp</t>
  </si>
  <si>
    <t>Frost or ice</t>
  </si>
  <si>
    <t>Snow</t>
  </si>
  <si>
    <t>Snowing no high winds</t>
  </si>
  <si>
    <t>Fog or mist</t>
  </si>
  <si>
    <t>Other</t>
  </si>
  <si>
    <t>Raining + high winds</t>
  </si>
  <si>
    <t>Fine + high winds</t>
  </si>
  <si>
    <t>Raining no high winds</t>
  </si>
  <si>
    <t>Snowing + high winds</t>
  </si>
  <si>
    <t>Van / Goods 3.5 tonnes mgw or under</t>
  </si>
  <si>
    <t>Motorcycle over 500cc</t>
  </si>
  <si>
    <t>Motorcycle 125cc and under</t>
  </si>
  <si>
    <t>Bus or coach (17 or more pass seats)</t>
  </si>
  <si>
    <t>Sum of Number_of_Casualties</t>
  </si>
  <si>
    <t>Row Labels</t>
  </si>
  <si>
    <t>Grand Total</t>
  </si>
  <si>
    <t>Vechicle Type</t>
  </si>
  <si>
    <t>Urban Vs Rural</t>
  </si>
  <si>
    <t>Weather Conditions</t>
  </si>
  <si>
    <t>Road Surface</t>
  </si>
  <si>
    <t>Accident severity</t>
  </si>
  <si>
    <t>Column Labels</t>
  </si>
  <si>
    <t>2021</t>
  </si>
  <si>
    <t>2022</t>
  </si>
  <si>
    <t>Jan</t>
  </si>
  <si>
    <t>Feb</t>
  </si>
  <si>
    <t>Mar</t>
  </si>
  <si>
    <t>Apr</t>
  </si>
  <si>
    <t>May</t>
  </si>
  <si>
    <t>Jun</t>
  </si>
  <si>
    <t>Jul</t>
  </si>
  <si>
    <t>Aug</t>
  </si>
  <si>
    <t>Sep</t>
  </si>
  <si>
    <t>Oct</t>
  </si>
  <si>
    <t>Nov</t>
  </si>
  <si>
    <t>Dec</t>
  </si>
  <si>
    <t>Dual carriageway</t>
  </si>
  <si>
    <t>One way street</t>
  </si>
  <si>
    <t>Roundabout</t>
  </si>
  <si>
    <t>Single carriageway</t>
  </si>
  <si>
    <t>Slip road</t>
  </si>
  <si>
    <t>Road type</t>
  </si>
  <si>
    <t>Weather condition</t>
  </si>
  <si>
    <t>total</t>
  </si>
  <si>
    <t>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</si>
</sst>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theme="9" tint="0.79998168889431442"/>
        <bgColor indexed="64"/>
      </patternFill>
    </fill>
  </fills>
  <borders count="1">
    <border>
      <left/>
      <right/>
      <top/>
      <bottom/>
      <diagonal/>
    </border>
  </borders>
  <cellStyleXfs count="1">
    <xf numFmtId="0" fontId="0" fillId="0" borderId="0"/>
  </cellStyleXfs>
  <cellXfs count="6">
    <xf numFmtId="0" fontId="0" fillId="0" borderId="0" xfId="0"/>
    <xf numFmtId="3" fontId="0" fillId="0" borderId="0" xfId="0" applyNumberFormat="1"/>
    <xf numFmtId="0" fontId="0" fillId="0" borderId="0" xfId="0" pivotButton="1"/>
    <xf numFmtId="0" fontId="0" fillId="0" borderId="0" xfId="0" applyAlignment="1">
      <alignment horizontal="left"/>
    </xf>
    <xf numFmtId="9" fontId="0" fillId="0" borderId="0" xfId="0" applyNumberFormat="1"/>
    <xf numFmtId="0" fontId="0" fillId="2" borderId="0" xfId="0" applyFill="1"/>
  </cellXfs>
  <cellStyles count="1">
    <cellStyle name="Normal" xfId="0" builtinId="0"/>
  </cellStyles>
  <dxfs count="7">
    <dxf>
      <numFmt numFmtId="3" formatCode="#,##0"/>
    </dxf>
    <dxf>
      <numFmt numFmtId="3" formatCode="#,##0"/>
    </dxf>
    <dxf>
      <numFmt numFmtId="3" formatCode="#,##0"/>
    </dxf>
    <dxf>
      <numFmt numFmtId="3" formatCode="#,##0"/>
    </dxf>
    <dxf>
      <numFmt numFmtId="3" formatCode="#,##0"/>
    </dxf>
    <dxf>
      <numFmt numFmtId="3" formatCode="#,##0"/>
    </dxf>
    <dxf>
      <numFmt numFmtId="3" formatCode="#,##0"/>
    </dxf>
  </dxfs>
  <tableStyles count="0" defaultTableStyle="TableStyleMedium2" defaultPivotStyle="PivotStyleLight16"/>
  <colors>
    <mruColors>
      <color rgb="FFFEF8F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tyles" Target="styles.xml"/><Relationship Id="rId26" Type="http://schemas.openxmlformats.org/officeDocument/2006/relationships/customXml" Target="../customXml/item5.xml"/><Relationship Id="rId21" Type="http://schemas.openxmlformats.org/officeDocument/2006/relationships/calcChain" Target="calcChain.xml"/><Relationship Id="rId34" Type="http://schemas.openxmlformats.org/officeDocument/2006/relationships/customXml" Target="../customXml/item13.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5" Type="http://schemas.openxmlformats.org/officeDocument/2006/relationships/pivotCacheDefinition" Target="pivotCache/pivotCacheDefinition3.xml"/><Relationship Id="rId15" Type="http://schemas.microsoft.com/office/2007/relationships/slicerCache" Target="slicerCaches/slicerCache3.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1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3.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4.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5.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6.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7.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8.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19.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1.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2.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 Data.xlsx]P-Table!PivotTable1</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'P-Table'!$B$80:$B$81</c:f>
              <c:strCache>
                <c:ptCount val="1"/>
                <c:pt idx="0">
                  <c:v>2021</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'P-Table'!$A$82:$A$93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'P-Table'!$B$82:$B$93</c:f>
              <c:numCache>
                <c:formatCode>General</c:formatCode>
                <c:ptCount val="12"/>
                <c:pt idx="0">
                  <c:v>18173</c:v>
                </c:pt>
                <c:pt idx="1">
                  <c:v>14648</c:v>
                </c:pt>
                <c:pt idx="2">
                  <c:v>17815</c:v>
                </c:pt>
                <c:pt idx="3">
                  <c:v>17335</c:v>
                </c:pt>
                <c:pt idx="4">
                  <c:v>18852</c:v>
                </c:pt>
                <c:pt idx="5">
                  <c:v>18728</c:v>
                </c:pt>
                <c:pt idx="6">
                  <c:v>19682</c:v>
                </c:pt>
                <c:pt idx="7">
                  <c:v>18797</c:v>
                </c:pt>
                <c:pt idx="8">
                  <c:v>18456</c:v>
                </c:pt>
                <c:pt idx="9">
                  <c:v>20109</c:v>
                </c:pt>
                <c:pt idx="10">
                  <c:v>20975</c:v>
                </c:pt>
                <c:pt idx="11">
                  <c:v>18576</c:v>
                </c:pt>
              </c:numCache>
            </c:numRef>
          </c:val>
          <c:smooth val="0"/>
          <c:extLst>
            <c:ext xmlns:c16="http://schemas.microsoft.com/office/drawing/2014/chart" uri="{C3380CC4-5D6E-409C-BE32-E72D297353CC}">
              <c16:uniqueId val="{00000000-1F8A-4327-A0C6-5CCE692C484D}"/>
            </c:ext>
          </c:extLst>
        </c:ser>
        <c:ser>
          <c:idx val="1"/>
          <c:order val="1"/>
          <c:tx>
            <c:strRef>
              <c:f>'P-Table'!$C$80:$C$81</c:f>
              <c:strCache>
                <c:ptCount val="1"/>
                <c:pt idx="0">
                  <c:v>2022</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'P-Table'!$A$82:$A$93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'P-Table'!$C$82:$C$93</c:f>
              <c:numCache>
                <c:formatCode>General</c:formatCode>
                <c:ptCount val="12"/>
                <c:pt idx="0">
                  <c:v>13163</c:v>
                </c:pt>
                <c:pt idx="1">
                  <c:v>14804</c:v>
                </c:pt>
                <c:pt idx="2">
                  <c:v>16575</c:v>
                </c:pt>
                <c:pt idx="3">
                  <c:v>15767</c:v>
                </c:pt>
                <c:pt idx="4">
                  <c:v>16775</c:v>
                </c:pt>
                <c:pt idx="5">
                  <c:v>17230</c:v>
                </c:pt>
                <c:pt idx="6">
                  <c:v>17201</c:v>
                </c:pt>
                <c:pt idx="7">
                  <c:v>16796</c:v>
                </c:pt>
                <c:pt idx="8">
                  <c:v>17500</c:v>
                </c:pt>
                <c:pt idx="9">
                  <c:v>18287</c:v>
                </c:pt>
                <c:pt idx="10">
                  <c:v>18439</c:v>
                </c:pt>
                <c:pt idx="11">
                  <c:v>13200</c:v>
                </c:pt>
              </c:numCache>
            </c:numRef>
          </c:val>
          <c:smooth val="0"/>
          <c:extLst>
            <c:ext xmlns:c16="http://schemas.microsoft.com/office/drawing/2014/chart" uri="{C3380CC4-5D6E-409C-BE32-E72D297353CC}">
              <c16:uniqueId val="{00000001-1F8A-4327-A0C6-5CCE692C484D}"/>
            </c:ext>
          </c:extLst>
        </c:ser>
        <c:dLbls>
          <c:dLblPos val="t"/>
          <c:showLegendKey val="0"/>
          <c:showVal val="1"/>
          <c:showCatName val="0"/>
          <c:showSerName val="0"/>
          <c:showPercent val="0"/>
          <c:showBubbleSize val="0"/>
        </c:dLbls>
        <c:marker val="1"/>
        <c:smooth val="0"/>
        <c:axId val="267951423"/>
        <c:axId val="267939423"/>
      </c:lineChart>
      <c:catAx>
        <c:axId val="267951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7939423"/>
        <c:crosses val="autoZero"/>
        <c:auto val="1"/>
        <c:lblAlgn val="ctr"/>
        <c:lblOffset val="100"/>
        <c:noMultiLvlLbl val="0"/>
      </c:catAx>
      <c:valAx>
        <c:axId val="2679394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79514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8FC-48C0-9A41-B4BC4DDE374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8FC-48C0-9A41-B4BC4DDE3740}"/>
              </c:ext>
            </c:extLst>
          </c:dPt>
          <c:val>
            <c:numRef>
              <c:f>'P-Table'!$K$70:$K$71</c:f>
              <c:numCache>
                <c:formatCode>0%</c:formatCode>
                <c:ptCount val="2"/>
                <c:pt idx="0">
                  <c:v>0.14193446491003461</c:v>
                </c:pt>
                <c:pt idx="1">
                  <c:v>0.85806553508996541</c:v>
                </c:pt>
              </c:numCache>
            </c:numRef>
          </c:val>
          <c:extLst>
            <c:ext xmlns:c16="http://schemas.microsoft.com/office/drawing/2014/chart" uri="{C3380CC4-5D6E-409C-BE32-E72D297353CC}">
              <c16:uniqueId val="{00000000-E310-4DBB-95DC-34BDF14035E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816-4611-A2B3-DD28A64C6EE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816-4611-A2B3-DD28A64C6EE5}"/>
              </c:ext>
            </c:extLst>
          </c:dPt>
          <c:val>
            <c:numRef>
              <c:f>'P-Table'!$O$70:$O$71</c:f>
              <c:numCache>
                <c:formatCode>0%</c:formatCode>
                <c:ptCount val="2"/>
                <c:pt idx="0">
                  <c:v>1.7074157120533739E-2</c:v>
                </c:pt>
                <c:pt idx="1">
                  <c:v>0.98292584287946627</c:v>
                </c:pt>
              </c:numCache>
            </c:numRef>
          </c:val>
          <c:extLst>
            <c:ext xmlns:c16="http://schemas.microsoft.com/office/drawing/2014/chart" uri="{C3380CC4-5D6E-409C-BE32-E72D297353CC}">
              <c16:uniqueId val="{00000000-3D0C-454F-85F1-A4E9AB50A86B}"/>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5DB-45BC-AFF5-0DDE8CC34C7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5DB-45BC-AFF5-0DDE8CC34C73}"/>
              </c:ext>
            </c:extLst>
          </c:dPt>
          <c:val>
            <c:numRef>
              <c:f>'P-Table'!$F$2:$F$3</c:f>
              <c:numCache>
                <c:formatCode>0%</c:formatCode>
                <c:ptCount val="2"/>
                <c:pt idx="0">
                  <c:v>0.85054933583861791</c:v>
                </c:pt>
                <c:pt idx="1">
                  <c:v>0.14945066416138209</c:v>
                </c:pt>
              </c:numCache>
            </c:numRef>
          </c:val>
          <c:extLst>
            <c:ext xmlns:c16="http://schemas.microsoft.com/office/drawing/2014/chart" uri="{C3380CC4-5D6E-409C-BE32-E72D297353CC}">
              <c16:uniqueId val="{00000000-917E-4C37-BD1E-86B6A6E76E4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A1F-47A2-B223-B37C09CD381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A1F-47A2-B223-B37C09CD3813}"/>
              </c:ext>
            </c:extLst>
          </c:dPt>
          <c:val>
            <c:numRef>
              <c:f>'P-Table'!$G$41:$G$42</c:f>
              <c:numCache>
                <c:formatCode>0%</c:formatCode>
                <c:ptCount val="2"/>
                <c:pt idx="0">
                  <c:v>0.12926584713903175</c:v>
                </c:pt>
                <c:pt idx="1">
                  <c:v>0.87073415286096822</c:v>
                </c:pt>
              </c:numCache>
            </c:numRef>
          </c:val>
          <c:extLst>
            <c:ext xmlns:c16="http://schemas.microsoft.com/office/drawing/2014/chart" uri="{C3380CC4-5D6E-409C-BE32-E72D297353CC}">
              <c16:uniqueId val="{00000000-6A4E-47D7-9E58-698F46507793}"/>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 Data.xlsx]P-Table!PivotTable5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No</a:t>
            </a:r>
            <a:r>
              <a:rPr lang="en-US" b="1" baseline="0">
                <a:solidFill>
                  <a:schemeClr val="tx1"/>
                </a:solidFill>
              </a:rPr>
              <a:t> Of Casualties by Vechicle type</a:t>
            </a:r>
            <a:endParaRPr lang="en-US" b="1">
              <a:solidFill>
                <a:schemeClr val="tx1"/>
              </a:solidFill>
            </a:endParaRPr>
          </a:p>
        </c:rich>
      </c:tx>
      <c:layout>
        <c:manualLayout>
          <c:xMode val="edge"/>
          <c:yMode val="edge"/>
          <c:x val="0.23627343079445215"/>
          <c:y val="2.098757070540452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317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rgbClr val="0070C0"/>
          </a:solidFill>
          <a:ln w="3175">
            <a:noFill/>
          </a:ln>
          <a:effectLst/>
        </c:spPr>
      </c:pivotFmt>
      <c:pivotFmt>
        <c:idx val="14"/>
        <c:spPr>
          <a:solidFill>
            <a:schemeClr val="accent1"/>
          </a:solidFill>
          <a:ln w="3175">
            <a:noFill/>
          </a:ln>
          <a:effectLst/>
        </c:spPr>
        <c:dLbl>
          <c:idx val="0"/>
          <c:layout>
            <c:manualLayout>
              <c:x val="-3.2625346194741461E-3"/>
              <c:y val="0"/>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w="3175">
            <a:noFill/>
          </a:ln>
          <a:effectLst/>
        </c:spPr>
        <c:dLbl>
          <c:idx val="0"/>
          <c:layout>
            <c:manualLayout>
              <c:x val="-6.5250692389482922E-3"/>
              <c:y val="-5.5493774428730918E-3"/>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w="3175">
            <a:noFill/>
          </a:ln>
          <a:effectLst/>
        </c:spPr>
        <c:dLbl>
          <c:idx val="0"/>
          <c:layout>
            <c:manualLayout>
              <c:x val="-3.2281110258513481E-3"/>
              <c:y val="-1.109875488574618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6">
              <a:lumMod val="60000"/>
              <a:lumOff val="40000"/>
            </a:schemeClr>
          </a:solidFill>
          <a:ln w="3175">
            <a:noFill/>
          </a:ln>
          <a:effectLst/>
        </c:spPr>
        <c:dLbl>
          <c:idx val="0"/>
          <c:layout>
            <c:manualLayout>
              <c:x val="9.7274910158274032E-3"/>
              <c:y val="-1.6648132328619277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25351686309475685"/>
          <c:y val="0.12817576232934025"/>
          <c:w val="0.55192151755588814"/>
          <c:h val="0.86072548278491356"/>
        </c:manualLayout>
      </c:layout>
      <c:doughnutChart>
        <c:varyColors val="1"/>
        <c:ser>
          <c:idx val="0"/>
          <c:order val="0"/>
          <c:tx>
            <c:strRef>
              <c:f>'P-Table'!$B$7</c:f>
              <c:strCache>
                <c:ptCount val="1"/>
                <c:pt idx="0">
                  <c:v>Total</c:v>
                </c:pt>
              </c:strCache>
            </c:strRef>
          </c:tx>
          <c:spPr>
            <a:ln w="3175">
              <a:noFill/>
            </a:ln>
          </c:spPr>
          <c:dPt>
            <c:idx val="0"/>
            <c:bubble3D val="0"/>
            <c:spPr>
              <a:solidFill>
                <a:srgbClr val="0070C0"/>
              </a:solidFill>
              <a:ln w="3175">
                <a:noFill/>
              </a:ln>
              <a:effectLst/>
            </c:spPr>
            <c:extLst>
              <c:ext xmlns:c16="http://schemas.microsoft.com/office/drawing/2014/chart" uri="{C3380CC4-5D6E-409C-BE32-E72D297353CC}">
                <c16:uniqueId val="{00000001-72B5-4F36-87C7-79205F11BF96}"/>
              </c:ext>
            </c:extLst>
          </c:dPt>
          <c:dPt>
            <c:idx val="1"/>
            <c:bubble3D val="0"/>
            <c:spPr>
              <a:solidFill>
                <a:schemeClr val="accent2"/>
              </a:solidFill>
              <a:ln w="3175">
                <a:noFill/>
              </a:ln>
              <a:effectLst/>
            </c:spPr>
            <c:extLst>
              <c:ext xmlns:c16="http://schemas.microsoft.com/office/drawing/2014/chart" uri="{C3380CC4-5D6E-409C-BE32-E72D297353CC}">
                <c16:uniqueId val="{00000003-72B5-4F36-87C7-79205F11BF96}"/>
              </c:ext>
            </c:extLst>
          </c:dPt>
          <c:dPt>
            <c:idx val="2"/>
            <c:bubble3D val="0"/>
            <c:spPr>
              <a:solidFill>
                <a:schemeClr val="accent3"/>
              </a:solidFill>
              <a:ln w="3175">
                <a:noFill/>
              </a:ln>
              <a:effectLst/>
            </c:spPr>
            <c:extLst>
              <c:ext xmlns:c16="http://schemas.microsoft.com/office/drawing/2014/chart" uri="{C3380CC4-5D6E-409C-BE32-E72D297353CC}">
                <c16:uniqueId val="{00000005-72B5-4F36-87C7-79205F11BF96}"/>
              </c:ext>
            </c:extLst>
          </c:dPt>
          <c:dPt>
            <c:idx val="3"/>
            <c:bubble3D val="0"/>
            <c:spPr>
              <a:solidFill>
                <a:schemeClr val="accent4"/>
              </a:solidFill>
              <a:ln w="3175">
                <a:noFill/>
              </a:ln>
              <a:effectLst/>
            </c:spPr>
            <c:extLst>
              <c:ext xmlns:c16="http://schemas.microsoft.com/office/drawing/2014/chart" uri="{C3380CC4-5D6E-409C-BE32-E72D297353CC}">
                <c16:uniqueId val="{00000007-72B5-4F36-87C7-79205F11BF96}"/>
              </c:ext>
            </c:extLst>
          </c:dPt>
          <c:dPt>
            <c:idx val="4"/>
            <c:bubble3D val="0"/>
            <c:spPr>
              <a:solidFill>
                <a:schemeClr val="accent6">
                  <a:lumMod val="60000"/>
                  <a:lumOff val="40000"/>
                </a:schemeClr>
              </a:solidFill>
              <a:ln w="3175">
                <a:noFill/>
              </a:ln>
              <a:effectLst/>
            </c:spPr>
            <c:extLst>
              <c:ext xmlns:c16="http://schemas.microsoft.com/office/drawing/2014/chart" uri="{C3380CC4-5D6E-409C-BE32-E72D297353CC}">
                <c16:uniqueId val="{00000009-72B5-4F36-87C7-79205F11BF96}"/>
              </c:ext>
            </c:extLst>
          </c:dPt>
          <c:dLbls>
            <c:dLbl>
              <c:idx val="1"/>
              <c:layout>
                <c:manualLayout>
                  <c:x val="-3.2625346194741461E-3"/>
                  <c:y val="0"/>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72B5-4F36-87C7-79205F11BF96}"/>
                </c:ext>
              </c:extLst>
            </c:dLbl>
            <c:dLbl>
              <c:idx val="2"/>
              <c:layout>
                <c:manualLayout>
                  <c:x val="-6.5250692389482922E-3"/>
                  <c:y val="-5.5493774428730918E-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72B5-4F36-87C7-79205F11BF96}"/>
                </c:ext>
              </c:extLst>
            </c:dLbl>
            <c:dLbl>
              <c:idx val="3"/>
              <c:layout>
                <c:manualLayout>
                  <c:x val="-3.2281110258513481E-3"/>
                  <c:y val="-1.109875488574618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72B5-4F36-87C7-79205F11BF96}"/>
                </c:ext>
              </c:extLst>
            </c:dLbl>
            <c:dLbl>
              <c:idx val="4"/>
              <c:layout>
                <c:manualLayout>
                  <c:x val="9.7274910158274032E-3"/>
                  <c:y val="-1.6648132328619277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72B5-4F36-87C7-79205F11BF96}"/>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'P-Table'!$A$8:$A$13</c:f>
              <c:strCache>
                <c:ptCount val="5"/>
                <c:pt idx="0">
                  <c:v>Car</c:v>
                </c:pt>
                <c:pt idx="1">
                  <c:v>Van / Goods 3.5 tonnes mgw or under</c:v>
                </c:pt>
                <c:pt idx="2">
                  <c:v>Motorcycle over 500cc</c:v>
                </c:pt>
                <c:pt idx="3">
                  <c:v>Bus or coach (17 or more pass seats)</c:v>
                </c:pt>
                <c:pt idx="4">
                  <c:v>Motorcycle 125cc and under</c:v>
                </c:pt>
              </c:strCache>
            </c:strRef>
          </c:cat>
          <c:val>
            <c:numRef>
              <c:f>'P-Table'!$B$8:$B$13</c:f>
              <c:numCache>
                <c:formatCode>#,##0</c:formatCode>
                <c:ptCount val="5"/>
                <c:pt idx="0">
                  <c:v>325922</c:v>
                </c:pt>
                <c:pt idx="1">
                  <c:v>21298</c:v>
                </c:pt>
                <c:pt idx="2">
                  <c:v>15151</c:v>
                </c:pt>
                <c:pt idx="3">
                  <c:v>11710</c:v>
                </c:pt>
                <c:pt idx="4">
                  <c:v>9109</c:v>
                </c:pt>
              </c:numCache>
            </c:numRef>
          </c:val>
          <c:extLst>
            <c:ext xmlns:c16="http://schemas.microsoft.com/office/drawing/2014/chart" uri="{C3380CC4-5D6E-409C-BE32-E72D297353CC}">
              <c16:uniqueId val="{0000000A-72B5-4F36-87C7-79205F11BF96}"/>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 Data.xlsx]P-Table!PivotTable1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tx1"/>
                </a:solidFill>
              </a:rPr>
              <a:t>Year</a:t>
            </a:r>
            <a:r>
              <a:rPr lang="en-IN" b="1" baseline="0">
                <a:solidFill>
                  <a:schemeClr val="tx1"/>
                </a:solidFill>
              </a:rPr>
              <a:t> And Month Wise No Of Casualties</a:t>
            </a:r>
            <a:endParaRPr lang="en-IN" b="1">
              <a:solidFill>
                <a:schemeClr val="tx1"/>
              </a:solidFill>
            </a:endParaRPr>
          </a:p>
        </c:rich>
      </c:tx>
      <c:layout>
        <c:manualLayout>
          <c:xMode val="edge"/>
          <c:yMode val="edge"/>
          <c:x val="0.27258207431755072"/>
          <c:y val="5.73214008908678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layout>
            <c:manualLayout>
              <c:x val="-5.2949645811472594E-2"/>
              <c:y val="4.6056180545643727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layout>
            <c:manualLayout>
              <c:x val="-5.0753476346044372E-2"/>
              <c:y val="0.1008197721575863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'P-Table'!$B$80:$B$81</c:f>
              <c:strCache>
                <c:ptCount val="1"/>
                <c:pt idx="0">
                  <c:v>2021</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'P-Table'!$A$82:$A$93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'P-Table'!$B$82:$B$93</c:f>
              <c:numCache>
                <c:formatCode>General</c:formatCode>
                <c:ptCount val="12"/>
                <c:pt idx="0">
                  <c:v>18173</c:v>
                </c:pt>
                <c:pt idx="1">
                  <c:v>14648</c:v>
                </c:pt>
                <c:pt idx="2">
                  <c:v>17815</c:v>
                </c:pt>
                <c:pt idx="3">
                  <c:v>17335</c:v>
                </c:pt>
                <c:pt idx="4">
                  <c:v>18852</c:v>
                </c:pt>
                <c:pt idx="5">
                  <c:v>18728</c:v>
                </c:pt>
                <c:pt idx="6">
                  <c:v>19682</c:v>
                </c:pt>
                <c:pt idx="7">
                  <c:v>18797</c:v>
                </c:pt>
                <c:pt idx="8">
                  <c:v>18456</c:v>
                </c:pt>
                <c:pt idx="9">
                  <c:v>20109</c:v>
                </c:pt>
                <c:pt idx="10">
                  <c:v>20975</c:v>
                </c:pt>
                <c:pt idx="11">
                  <c:v>18576</c:v>
                </c:pt>
              </c:numCache>
            </c:numRef>
          </c:val>
          <c:smooth val="0"/>
          <c:extLst>
            <c:ext xmlns:c16="http://schemas.microsoft.com/office/drawing/2014/chart" uri="{C3380CC4-5D6E-409C-BE32-E72D297353CC}">
              <c16:uniqueId val="{00000000-F2C2-461B-860C-D4A3646B92CD}"/>
            </c:ext>
          </c:extLst>
        </c:ser>
        <c:ser>
          <c:idx val="1"/>
          <c:order val="1"/>
          <c:tx>
            <c:strRef>
              <c:f>'P-Table'!$C$80:$C$81</c:f>
              <c:strCache>
                <c:ptCount val="1"/>
                <c:pt idx="0">
                  <c:v>2022</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Pt>
            <c:idx val="5"/>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2-F2C2-461B-860C-D4A3646B92CD}"/>
              </c:ext>
            </c:extLst>
          </c:dPt>
          <c:dPt>
            <c:idx val="6"/>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3-F2C2-461B-860C-D4A3646B92CD}"/>
              </c:ext>
            </c:extLst>
          </c:dPt>
          <c:dLbls>
            <c:dLbl>
              <c:idx val="5"/>
              <c:layout>
                <c:manualLayout>
                  <c:x val="-5.2949645811472594E-2"/>
                  <c:y val="4.605618054564372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F2C2-461B-860C-D4A3646B92CD}"/>
                </c:ext>
              </c:extLst>
            </c:dLbl>
            <c:dLbl>
              <c:idx val="6"/>
              <c:layout>
                <c:manualLayout>
                  <c:x val="-5.0753476346044372E-2"/>
                  <c:y val="0.1008197721575863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2C2-461B-860C-D4A3646B92CD}"/>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'P-Table'!$A$82:$A$93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'P-Table'!$C$82:$C$93</c:f>
              <c:numCache>
                <c:formatCode>General</c:formatCode>
                <c:ptCount val="12"/>
                <c:pt idx="0">
                  <c:v>13163</c:v>
                </c:pt>
                <c:pt idx="1">
                  <c:v>14804</c:v>
                </c:pt>
                <c:pt idx="2">
                  <c:v>16575</c:v>
                </c:pt>
                <c:pt idx="3">
                  <c:v>15767</c:v>
                </c:pt>
                <c:pt idx="4">
                  <c:v>16775</c:v>
                </c:pt>
                <c:pt idx="5">
                  <c:v>17230</c:v>
                </c:pt>
                <c:pt idx="6">
                  <c:v>17201</c:v>
                </c:pt>
                <c:pt idx="7">
                  <c:v>16796</c:v>
                </c:pt>
                <c:pt idx="8">
                  <c:v>17500</c:v>
                </c:pt>
                <c:pt idx="9">
                  <c:v>18287</c:v>
                </c:pt>
                <c:pt idx="10">
                  <c:v>18439</c:v>
                </c:pt>
                <c:pt idx="11">
                  <c:v>13200</c:v>
                </c:pt>
              </c:numCache>
            </c:numRef>
          </c:val>
          <c:smooth val="0"/>
          <c:extLst>
            <c:ext xmlns:c16="http://schemas.microsoft.com/office/drawing/2014/chart" uri="{C3380CC4-5D6E-409C-BE32-E72D297353CC}">
              <c16:uniqueId val="{00000001-F2C2-461B-860C-D4A3646B92CD}"/>
            </c:ext>
          </c:extLst>
        </c:ser>
        <c:dLbls>
          <c:dLblPos val="t"/>
          <c:showLegendKey val="0"/>
          <c:showVal val="1"/>
          <c:showCatName val="0"/>
          <c:showSerName val="0"/>
          <c:showPercent val="0"/>
          <c:showBubbleSize val="0"/>
        </c:dLbls>
        <c:marker val="1"/>
        <c:smooth val="0"/>
        <c:axId val="267951423"/>
        <c:axId val="267939423"/>
      </c:lineChart>
      <c:catAx>
        <c:axId val="267951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267939423"/>
        <c:crosses val="autoZero"/>
        <c:auto val="1"/>
        <c:lblAlgn val="ctr"/>
        <c:lblOffset val="100"/>
        <c:noMultiLvlLbl val="0"/>
      </c:catAx>
      <c:valAx>
        <c:axId val="2679394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crossAx val="267951423"/>
        <c:crosses val="autoZero"/>
        <c:crossBetween val="between"/>
      </c:valAx>
      <c:spPr>
        <a:noFill/>
        <a:ln>
          <a:noFill/>
        </a:ln>
        <a:effectLst/>
      </c:spPr>
    </c:plotArea>
    <c:legend>
      <c:legendPos val="t"/>
      <c:layout>
        <c:manualLayout>
          <c:xMode val="edge"/>
          <c:yMode val="edge"/>
          <c:x val="0.3886804116698464"/>
          <c:y val="0.15694530883077643"/>
          <c:w val="0.22290731844473982"/>
          <c:h val="7.0833811201719735E-2"/>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 Data.xlsx]P-Table!PivotTable8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solidFill>
                  <a:schemeClr val="tx1"/>
                </a:solidFill>
              </a:rPr>
              <a:t>Road Surface and No</a:t>
            </a:r>
            <a:r>
              <a:rPr lang="en-US" sz="1400" b="1" baseline="0">
                <a:solidFill>
                  <a:schemeClr val="tx1"/>
                </a:solidFill>
              </a:rPr>
              <a:t> of Casualties</a:t>
            </a:r>
            <a:r>
              <a:rPr lang="en-US" sz="1400" b="1">
                <a:solidFill>
                  <a:schemeClr val="tx1"/>
                </a:solidFill>
              </a:rPr>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B0F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B0F0"/>
          </a:solidFill>
          <a:ln>
            <a:noFill/>
          </a:ln>
          <a:effectLst/>
          <a:sp3d/>
        </c:spPr>
        <c:dLbl>
          <c:idx val="0"/>
          <c:layout>
            <c:manualLayout>
              <c:x val="7.5349872597407011E-2"/>
              <c:y val="-1.0739723011296426E-16"/>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B0F0"/>
          </a:solidFill>
          <a:ln>
            <a:noFill/>
          </a:ln>
          <a:effectLst/>
          <a:sp3d/>
        </c:spPr>
        <c:dLbl>
          <c:idx val="0"/>
          <c:layout>
            <c:manualLayout>
              <c:x val="6.0279898077925567E-2"/>
              <c:y val="0"/>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dLbl>
          <c:idx val="0"/>
          <c:layout>
            <c:manualLayout>
              <c:x val="3.7674936298703506E-2"/>
              <c:y val="0"/>
            </c:manualLayout>
          </c:layout>
          <c:spPr>
            <a:noFill/>
            <a:ln>
              <a:noFill/>
            </a:ln>
            <a:effectLst/>
          </c:spPr>
          <c:txPr>
            <a:bodyPr rot="0" spcFirstLastPara="1" vertOverflow="ellipsis" vert="horz" wrap="square" lIns="38100" tIns="19050" rIns="38100" bIns="19050" anchor="b" anchorCtr="0">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0952076951540599"/>
          <c:y val="0.10566704657634551"/>
          <c:w val="0.71618374183728783"/>
          <c:h val="0.75049173968850313"/>
        </c:manualLayout>
      </c:layout>
      <c:bar3DChart>
        <c:barDir val="bar"/>
        <c:grouping val="stacked"/>
        <c:varyColors val="0"/>
        <c:ser>
          <c:idx val="0"/>
          <c:order val="0"/>
          <c:tx>
            <c:strRef>
              <c:f>'P-Table'!$B$56</c:f>
              <c:strCache>
                <c:ptCount val="1"/>
                <c:pt idx="0">
                  <c:v>Total</c:v>
                </c:pt>
              </c:strCache>
            </c:strRef>
          </c:tx>
          <c:spPr>
            <a:solidFill>
              <a:srgbClr val="00B0F0"/>
            </a:solidFill>
            <a:ln>
              <a:noFill/>
            </a:ln>
            <a:effectLst/>
            <a:sp3d/>
          </c:spPr>
          <c:invertIfNegative val="0"/>
          <c:dPt>
            <c:idx val="0"/>
            <c:invertIfNegative val="0"/>
            <c:bubble3D val="0"/>
            <c:extLst>
              <c:ext xmlns:c16="http://schemas.microsoft.com/office/drawing/2014/chart" uri="{C3380CC4-5D6E-409C-BE32-E72D297353CC}">
                <c16:uniqueId val="{00000003-DA2F-46C1-941C-0A0495B98D5E}"/>
              </c:ext>
            </c:extLst>
          </c:dPt>
          <c:dPt>
            <c:idx val="1"/>
            <c:invertIfNegative val="0"/>
            <c:bubble3D val="0"/>
            <c:extLst>
              <c:ext xmlns:c16="http://schemas.microsoft.com/office/drawing/2014/chart" uri="{C3380CC4-5D6E-409C-BE32-E72D297353CC}">
                <c16:uniqueId val="{00000002-DA2F-46C1-941C-0A0495B98D5E}"/>
              </c:ext>
            </c:extLst>
          </c:dPt>
          <c:dLbls>
            <c:dLbl>
              <c:idx val="0"/>
              <c:layout>
                <c:manualLayout>
                  <c:x val="6.0279898077925567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A2F-46C1-941C-0A0495B98D5E}"/>
                </c:ext>
              </c:extLst>
            </c:dLbl>
            <c:dLbl>
              <c:idx val="1"/>
              <c:layout>
                <c:manualLayout>
                  <c:x val="7.5349872597407011E-2"/>
                  <c:y val="-1.0739723011296426E-1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A2F-46C1-941C-0A0495B98D5E}"/>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'P-Table'!$A$57:$A$61</c:f>
              <c:strCache>
                <c:ptCount val="4"/>
                <c:pt idx="0">
                  <c:v>Snow</c:v>
                </c:pt>
                <c:pt idx="1">
                  <c:v>Frost or ice</c:v>
                </c:pt>
                <c:pt idx="2">
                  <c:v>Wet or damp</c:v>
                </c:pt>
                <c:pt idx="3">
                  <c:v>Dry</c:v>
                </c:pt>
              </c:strCache>
            </c:strRef>
          </c:cat>
          <c:val>
            <c:numRef>
              <c:f>'P-Table'!$B$57:$B$61</c:f>
              <c:numCache>
                <c:formatCode>#,##0</c:formatCode>
                <c:ptCount val="4"/>
                <c:pt idx="0">
                  <c:v>6475</c:v>
                </c:pt>
                <c:pt idx="1">
                  <c:v>16306</c:v>
                </c:pt>
                <c:pt idx="2">
                  <c:v>114697</c:v>
                </c:pt>
                <c:pt idx="3">
                  <c:v>279445</c:v>
                </c:pt>
              </c:numCache>
            </c:numRef>
          </c:val>
          <c:extLst>
            <c:ext xmlns:c16="http://schemas.microsoft.com/office/drawing/2014/chart" uri="{C3380CC4-5D6E-409C-BE32-E72D297353CC}">
              <c16:uniqueId val="{00000000-DA2F-46C1-941C-0A0495B98D5E}"/>
            </c:ext>
          </c:extLst>
        </c:ser>
        <c:dLbls>
          <c:showLegendKey val="0"/>
          <c:showVal val="1"/>
          <c:showCatName val="0"/>
          <c:showSerName val="0"/>
          <c:showPercent val="0"/>
          <c:showBubbleSize val="0"/>
        </c:dLbls>
        <c:gapWidth val="150"/>
        <c:shape val="box"/>
        <c:axId val="278057839"/>
        <c:axId val="278058799"/>
        <c:axId val="0"/>
      </c:bar3DChart>
      <c:catAx>
        <c:axId val="2780578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crossAx val="278058799"/>
        <c:crosses val="autoZero"/>
        <c:auto val="1"/>
        <c:lblAlgn val="ctr"/>
        <c:lblOffset val="100"/>
        <c:noMultiLvlLbl val="0"/>
      </c:catAx>
      <c:valAx>
        <c:axId val="278058799"/>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crossAx val="278057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 Data.xlsx]P-Table!PivotTable6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Area vs</a:t>
            </a:r>
            <a:r>
              <a:rPr lang="en-US" b="1" baseline="0">
                <a:solidFill>
                  <a:schemeClr val="tx1"/>
                </a:solidFill>
              </a:rPr>
              <a:t> No Of Casualties</a:t>
            </a:r>
            <a:endParaRPr lang="en-US" b="1">
              <a:solidFill>
                <a:schemeClr val="tx1"/>
              </a:solidFill>
            </a:endParaRPr>
          </a:p>
        </c:rich>
      </c:tx>
      <c:layout>
        <c:manualLayout>
          <c:xMode val="edge"/>
          <c:yMode val="edge"/>
          <c:x val="0.25472157919188365"/>
          <c:y val="3.163843496869164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12700">
            <a:solidFill>
              <a:schemeClr val="accent4">
                <a:lumMod val="60000"/>
                <a:lumOff val="40000"/>
              </a:schemeClr>
            </a:solidFill>
          </a:ln>
          <a:effectLst/>
          <a:sp3d contourW="12700">
            <a:contourClr>
              <a:schemeClr val="accent4">
                <a:lumMod val="60000"/>
                <a:lumOff val="40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2700">
            <a:solidFill>
              <a:schemeClr val="accent4">
                <a:lumMod val="60000"/>
                <a:lumOff val="40000"/>
              </a:schemeClr>
            </a:solidFill>
          </a:ln>
          <a:effectLst/>
          <a:sp3d contourW="12700">
            <a:contourClr>
              <a:schemeClr val="accent4">
                <a:lumMod val="60000"/>
                <a:lumOff val="40000"/>
              </a:schemeClr>
            </a:contourClr>
          </a:sp3d>
        </c:spPr>
      </c:pivotFmt>
      <c:pivotFmt>
        <c:idx val="8"/>
        <c:spPr>
          <a:solidFill>
            <a:schemeClr val="accent1"/>
          </a:solidFill>
          <a:ln w="12700">
            <a:solidFill>
              <a:schemeClr val="accent4">
                <a:lumMod val="60000"/>
                <a:lumOff val="40000"/>
              </a:schemeClr>
            </a:solidFill>
          </a:ln>
          <a:effectLst/>
          <a:sp3d contourW="12700">
            <a:contourClr>
              <a:schemeClr val="accent4">
                <a:lumMod val="60000"/>
                <a:lumOff val="40000"/>
              </a:schemeClr>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8627469154785246E-2"/>
          <c:y val="4.235024577915459E-2"/>
          <c:w val="0.80031776171635816"/>
          <c:h val="0.91516124598966231"/>
        </c:manualLayout>
      </c:layout>
      <c:pie3DChart>
        <c:varyColors val="1"/>
        <c:ser>
          <c:idx val="0"/>
          <c:order val="0"/>
          <c:tx>
            <c:strRef>
              <c:f>'P-Table'!$B$28</c:f>
              <c:strCache>
                <c:ptCount val="1"/>
                <c:pt idx="0">
                  <c:v>Total</c:v>
                </c:pt>
              </c:strCache>
            </c:strRef>
          </c:tx>
          <c:spPr>
            <a:ln w="12700">
              <a:solidFill>
                <a:schemeClr val="accent4">
                  <a:lumMod val="60000"/>
                  <a:lumOff val="40000"/>
                </a:schemeClr>
              </a:solidFill>
            </a:ln>
          </c:spPr>
          <c:dPt>
            <c:idx val="0"/>
            <c:bubble3D val="0"/>
            <c:spPr>
              <a:solidFill>
                <a:schemeClr val="accent1"/>
              </a:solidFill>
              <a:ln w="12700">
                <a:solidFill>
                  <a:schemeClr val="accent4">
                    <a:lumMod val="60000"/>
                    <a:lumOff val="40000"/>
                  </a:schemeClr>
                </a:solidFill>
              </a:ln>
              <a:effectLst/>
              <a:sp3d contourW="12700">
                <a:contourClr>
                  <a:schemeClr val="accent4">
                    <a:lumMod val="60000"/>
                    <a:lumOff val="40000"/>
                  </a:schemeClr>
                </a:contourClr>
              </a:sp3d>
            </c:spPr>
            <c:extLst>
              <c:ext xmlns:c16="http://schemas.microsoft.com/office/drawing/2014/chart" uri="{C3380CC4-5D6E-409C-BE32-E72D297353CC}">
                <c16:uniqueId val="{00000001-4A6F-485B-9EF8-D2FD371B4465}"/>
              </c:ext>
            </c:extLst>
          </c:dPt>
          <c:dPt>
            <c:idx val="1"/>
            <c:bubble3D val="0"/>
            <c:spPr>
              <a:solidFill>
                <a:schemeClr val="accent2"/>
              </a:solidFill>
              <a:ln w="12700">
                <a:solidFill>
                  <a:schemeClr val="accent4">
                    <a:lumMod val="60000"/>
                    <a:lumOff val="40000"/>
                  </a:schemeClr>
                </a:solidFill>
              </a:ln>
              <a:effectLst/>
              <a:sp3d contourW="12700">
                <a:contourClr>
                  <a:schemeClr val="accent4">
                    <a:lumMod val="60000"/>
                    <a:lumOff val="40000"/>
                  </a:schemeClr>
                </a:contourClr>
              </a:sp3d>
            </c:spPr>
            <c:extLst>
              <c:ext xmlns:c16="http://schemas.microsoft.com/office/drawing/2014/chart" uri="{C3380CC4-5D6E-409C-BE32-E72D297353CC}">
                <c16:uniqueId val="{00000003-4A6F-485B-9EF8-D2FD371B4465}"/>
              </c:ext>
            </c:extLst>
          </c:dPt>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'P-Table'!$A$29:$A$31</c:f>
              <c:strCache>
                <c:ptCount val="2"/>
                <c:pt idx="0">
                  <c:v>Rural</c:v>
                </c:pt>
                <c:pt idx="1">
                  <c:v>Urban</c:v>
                </c:pt>
              </c:strCache>
            </c:strRef>
          </c:cat>
          <c:val>
            <c:numRef>
              <c:f>'P-Table'!$B$29:$B$31</c:f>
              <c:numCache>
                <c:formatCode>#,##0</c:formatCode>
                <c:ptCount val="2"/>
                <c:pt idx="0">
                  <c:v>162019</c:v>
                </c:pt>
                <c:pt idx="1">
                  <c:v>255864</c:v>
                </c:pt>
              </c:numCache>
            </c:numRef>
          </c:val>
          <c:extLst>
            <c:ext xmlns:c16="http://schemas.microsoft.com/office/drawing/2014/chart" uri="{C3380CC4-5D6E-409C-BE32-E72D297353CC}">
              <c16:uniqueId val="{00000004-4A6F-485B-9EF8-D2FD371B4465}"/>
            </c:ext>
          </c:extLst>
        </c:ser>
        <c:dLbls>
          <c:dLblPos val="bestFit"/>
          <c:showLegendKey val="0"/>
          <c:showVal val="1"/>
          <c:showCatName val="0"/>
          <c:showSerName val="0"/>
          <c:showPercent val="0"/>
          <c:showBubbleSize val="0"/>
          <c:showLeaderLines val="1"/>
        </c:dLbls>
      </c:pie3DChart>
      <c:spPr>
        <a:noFill/>
        <a:ln>
          <a:noFill/>
        </a:ln>
        <a:effectLst/>
      </c:spPr>
    </c:plotArea>
    <c:legend>
      <c:legendPos val="r"/>
      <c:layout>
        <c:manualLayout>
          <c:xMode val="edge"/>
          <c:yMode val="edge"/>
          <c:x val="3.9656331377957092E-2"/>
          <c:y val="4.1512881930067705E-2"/>
          <c:w val="0.18737726233613683"/>
          <c:h val="0.23545057574062794"/>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556268936420394"/>
          <c:y val="6.2561679790026248E-2"/>
          <c:w val="0.75260530626197708"/>
          <c:h val="0.886998687664042"/>
        </c:manualLayout>
      </c:layout>
      <c:doughnutChart>
        <c:varyColors val="1"/>
        <c:ser>
          <c:idx val="0"/>
          <c:order val="0"/>
          <c:dPt>
            <c:idx val="0"/>
            <c:bubble3D val="0"/>
            <c:spPr>
              <a:solidFill>
                <a:srgbClr val="00B0F0"/>
              </a:solidFill>
              <a:ln w="19050">
                <a:solidFill>
                  <a:schemeClr val="lt1"/>
                </a:solidFill>
              </a:ln>
              <a:effectLst/>
            </c:spPr>
            <c:extLst>
              <c:ext xmlns:c16="http://schemas.microsoft.com/office/drawing/2014/chart" uri="{C3380CC4-5D6E-409C-BE32-E72D297353CC}">
                <c16:uniqueId val="{00000001-A812-4558-922D-7138395CFE6D}"/>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A812-4558-922D-7138395CFE6D}"/>
              </c:ext>
            </c:extLst>
          </c:dPt>
          <c:val>
            <c:numRef>
              <c:f>'P-Table'!$F$70:$F$71</c:f>
              <c:numCache>
                <c:formatCode>0%</c:formatCode>
                <c:ptCount val="2"/>
                <c:pt idx="0">
                  <c:v>0.84099137796943169</c:v>
                </c:pt>
                <c:pt idx="1">
                  <c:v>0.15900862203056837</c:v>
                </c:pt>
              </c:numCache>
            </c:numRef>
          </c:val>
          <c:extLst>
            <c:ext xmlns:c16="http://schemas.microsoft.com/office/drawing/2014/chart" uri="{C3380CC4-5D6E-409C-BE32-E72D297353CC}">
              <c16:uniqueId val="{00000004-A812-4558-922D-7138395CFE6D}"/>
            </c:ext>
          </c:extLst>
        </c:ser>
        <c:dLbls>
          <c:showLegendKey val="0"/>
          <c:showVal val="0"/>
          <c:showCatName val="0"/>
          <c:showSerName val="0"/>
          <c:showPercent val="0"/>
          <c:showBubbleSize val="0"/>
          <c:showLeaderLines val="1"/>
        </c:dLbls>
        <c:firstSliceAng val="14"/>
        <c:holeSize val="74"/>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5986535550774309"/>
          <c:y val="0.11364150848255906"/>
          <c:w val="0.54832079323417904"/>
          <c:h val="0.74023268229255523"/>
        </c:manualLayout>
      </c:layout>
      <c:doughnutChart>
        <c:varyColors val="1"/>
        <c:ser>
          <c:idx val="0"/>
          <c:order val="0"/>
          <c:dPt>
            <c:idx val="0"/>
            <c:bubble3D val="0"/>
            <c:explosion val="5"/>
            <c:spPr>
              <a:solidFill>
                <a:srgbClr val="00B0F0"/>
              </a:solidFill>
              <a:ln w="19050">
                <a:solidFill>
                  <a:schemeClr val="lt1"/>
                </a:solidFill>
              </a:ln>
              <a:effectLst/>
            </c:spPr>
            <c:extLst>
              <c:ext xmlns:c16="http://schemas.microsoft.com/office/drawing/2014/chart" uri="{C3380CC4-5D6E-409C-BE32-E72D297353CC}">
                <c16:uniqueId val="{00000001-2DF2-4DCA-BA8E-B3494461A5D1}"/>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2DF2-4DCA-BA8E-B3494461A5D1}"/>
              </c:ext>
            </c:extLst>
          </c:dPt>
          <c:val>
            <c:numRef>
              <c:f>'P-Table'!$K$70:$K$71</c:f>
              <c:numCache>
                <c:formatCode>0%</c:formatCode>
                <c:ptCount val="2"/>
                <c:pt idx="0">
                  <c:v>0.14193446491003461</c:v>
                </c:pt>
                <c:pt idx="1">
                  <c:v>0.85806553508996541</c:v>
                </c:pt>
              </c:numCache>
            </c:numRef>
          </c:val>
          <c:extLst>
            <c:ext xmlns:c16="http://schemas.microsoft.com/office/drawing/2014/chart" uri="{C3380CC4-5D6E-409C-BE32-E72D297353CC}">
              <c16:uniqueId val="{00000004-2DF2-4DCA-BA8E-B3494461A5D1}"/>
            </c:ext>
          </c:extLst>
        </c:ser>
        <c:dLbls>
          <c:showLegendKey val="0"/>
          <c:showVal val="0"/>
          <c:showCatName val="0"/>
          <c:showSerName val="0"/>
          <c:showPercent val="0"/>
          <c:showBubbleSize val="0"/>
          <c:showLeaderLines val="1"/>
        </c:dLbls>
        <c:firstSliceAng val="4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 Data.xlsx]P-Table!PivotTable6</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'P-Table'!$B$28</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9FF-41CA-8177-51BEE3201694}"/>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9FF-41CA-8177-51BEE320169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'P-Table'!$A$29:$A$31</c:f>
              <c:strCache>
                <c:ptCount val="2"/>
                <c:pt idx="0">
                  <c:v>Rural</c:v>
                </c:pt>
                <c:pt idx="1">
                  <c:v>Urban</c:v>
                </c:pt>
              </c:strCache>
            </c:strRef>
          </c:cat>
          <c:val>
            <c:numRef>
              <c:f>'P-Table'!$B$29:$B$31</c:f>
              <c:numCache>
                <c:formatCode>#,##0</c:formatCode>
                <c:ptCount val="2"/>
                <c:pt idx="0">
                  <c:v>162019</c:v>
                </c:pt>
                <c:pt idx="1">
                  <c:v>255864</c:v>
                </c:pt>
              </c:numCache>
            </c:numRef>
          </c:val>
          <c:extLst>
            <c:ext xmlns:c16="http://schemas.microsoft.com/office/drawing/2014/chart" uri="{C3380CC4-5D6E-409C-BE32-E72D297353CC}">
              <c16:uniqueId val="{00000000-3B44-445D-98EF-B656C8BF4D5B}"/>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977857313290384"/>
          <c:y val="0"/>
          <c:w val="0.72997375328083991"/>
          <c:h val="1"/>
        </c:manualLayout>
      </c:layout>
      <c:doughnutChart>
        <c:varyColors val="1"/>
        <c:ser>
          <c:idx val="0"/>
          <c:order val="0"/>
          <c:dPt>
            <c:idx val="0"/>
            <c:bubble3D val="0"/>
            <c:spPr>
              <a:solidFill>
                <a:srgbClr val="00B0F0"/>
              </a:solidFill>
              <a:ln w="19050">
                <a:solidFill>
                  <a:schemeClr val="lt1"/>
                </a:solidFill>
              </a:ln>
              <a:effectLst/>
            </c:spPr>
            <c:extLst>
              <c:ext xmlns:c16="http://schemas.microsoft.com/office/drawing/2014/chart" uri="{C3380CC4-5D6E-409C-BE32-E72D297353CC}">
                <c16:uniqueId val="{00000001-B7AB-45DD-BD81-DD09DFAA0B59}"/>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B7AB-45DD-BD81-DD09DFAA0B59}"/>
              </c:ext>
            </c:extLst>
          </c:dPt>
          <c:val>
            <c:numRef>
              <c:f>'P-Table'!$F$8:$F$9</c:f>
              <c:numCache>
                <c:formatCode>0%</c:formatCode>
                <c:ptCount val="2"/>
                <c:pt idx="0">
                  <c:v>0.85054933583861791</c:v>
                </c:pt>
                <c:pt idx="1">
                  <c:v>0.14945066416138209</c:v>
                </c:pt>
              </c:numCache>
            </c:numRef>
          </c:val>
          <c:extLst>
            <c:ext xmlns:c16="http://schemas.microsoft.com/office/drawing/2014/chart" uri="{C3380CC4-5D6E-409C-BE32-E72D297353CC}">
              <c16:uniqueId val="{00000004-B7AB-45DD-BD81-DD09DFAA0B59}"/>
            </c:ext>
          </c:extLst>
        </c:ser>
        <c:dLbls>
          <c:showLegendKey val="0"/>
          <c:showVal val="0"/>
          <c:showCatName val="0"/>
          <c:showSerName val="0"/>
          <c:showPercent val="0"/>
          <c:showBubbleSize val="0"/>
          <c:showLeaderLines val="1"/>
        </c:dLbls>
        <c:firstSliceAng val="246"/>
        <c:holeSize val="73"/>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8151415273584078E-2"/>
          <c:y val="0.12898634529160002"/>
          <c:w val="0.60675203478353079"/>
          <c:h val="0.79159965106924035"/>
        </c:manualLayout>
      </c:layout>
      <c:doughnutChart>
        <c:varyColors val="1"/>
        <c:ser>
          <c:idx val="0"/>
          <c:order val="0"/>
          <c:dPt>
            <c:idx val="0"/>
            <c:bubble3D val="0"/>
            <c:explosion val="10"/>
            <c:spPr>
              <a:solidFill>
                <a:srgbClr val="0070C0"/>
              </a:solidFill>
              <a:ln w="19050">
                <a:solidFill>
                  <a:schemeClr val="lt1"/>
                </a:solidFill>
              </a:ln>
              <a:effectLst/>
            </c:spPr>
            <c:extLst>
              <c:ext xmlns:c16="http://schemas.microsoft.com/office/drawing/2014/chart" uri="{C3380CC4-5D6E-409C-BE32-E72D297353CC}">
                <c16:uniqueId val="{00000001-35BD-4AD8-A757-FC48D64D4B54}"/>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35BD-4AD8-A757-FC48D64D4B54}"/>
              </c:ext>
            </c:extLst>
          </c:dPt>
          <c:dLbls>
            <c:delete val="1"/>
          </c:dLbls>
          <c:val>
            <c:numRef>
              <c:f>'P-Table'!$O$70:$O$71</c:f>
              <c:numCache>
                <c:formatCode>0%</c:formatCode>
                <c:ptCount val="2"/>
                <c:pt idx="0">
                  <c:v>1.7074157120533739E-2</c:v>
                </c:pt>
                <c:pt idx="1">
                  <c:v>0.98292584287946627</c:v>
                </c:pt>
              </c:numCache>
            </c:numRef>
          </c:val>
          <c:extLst>
            <c:ext xmlns:c16="http://schemas.microsoft.com/office/drawing/2014/chart" uri="{C3380CC4-5D6E-409C-BE32-E72D297353CC}">
              <c16:uniqueId val="{00000004-35BD-4AD8-A757-FC48D64D4B54}"/>
            </c:ext>
          </c:extLst>
        </c:ser>
        <c:dLbls>
          <c:showLegendKey val="0"/>
          <c:showVal val="1"/>
          <c:showCatName val="0"/>
          <c:showSerName val="0"/>
          <c:showPercent val="0"/>
          <c:showBubbleSize val="0"/>
          <c:showLeaderLines val="1"/>
        </c:dLbls>
        <c:firstSliceAng val="7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775604171781303"/>
          <c:y val="1.1124042475548303E-2"/>
          <c:w val="0.50541446136913648"/>
          <c:h val="0.71232921836332319"/>
        </c:manualLayout>
      </c:layout>
      <c:doughnutChart>
        <c:varyColors val="1"/>
        <c:ser>
          <c:idx val="0"/>
          <c:order val="0"/>
          <c:dPt>
            <c:idx val="0"/>
            <c:bubble3D val="0"/>
            <c:spPr>
              <a:solidFill>
                <a:srgbClr val="00B0F0"/>
              </a:solidFill>
              <a:ln w="19050">
                <a:solidFill>
                  <a:schemeClr val="lt1"/>
                </a:solidFill>
              </a:ln>
              <a:effectLst/>
            </c:spPr>
            <c:extLst>
              <c:ext xmlns:c16="http://schemas.microsoft.com/office/drawing/2014/chart" uri="{C3380CC4-5D6E-409C-BE32-E72D297353CC}">
                <c16:uniqueId val="{00000001-EEA9-4015-9449-19720E24F227}"/>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EEA9-4015-9449-19720E24F227}"/>
              </c:ext>
            </c:extLst>
          </c:dPt>
          <c:val>
            <c:numRef>
              <c:f>'P-Table'!$G$41:$G$42</c:f>
              <c:numCache>
                <c:formatCode>0%</c:formatCode>
                <c:ptCount val="2"/>
                <c:pt idx="0">
                  <c:v>0.12926584713903175</c:v>
                </c:pt>
                <c:pt idx="1">
                  <c:v>0.87073415286096822</c:v>
                </c:pt>
              </c:numCache>
            </c:numRef>
          </c:val>
          <c:extLst>
            <c:ext xmlns:c16="http://schemas.microsoft.com/office/drawing/2014/chart" uri="{C3380CC4-5D6E-409C-BE32-E72D297353CC}">
              <c16:uniqueId val="{00000004-EEA9-4015-9449-19720E24F227}"/>
            </c:ext>
          </c:extLst>
        </c:ser>
        <c:dLbls>
          <c:showLegendKey val="0"/>
          <c:showVal val="0"/>
          <c:showCatName val="0"/>
          <c:showSerName val="0"/>
          <c:showPercent val="0"/>
          <c:showBubbleSize val="0"/>
          <c:showLeaderLines val="1"/>
        </c:dLbls>
        <c:firstSliceAng val="3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 Data.xlsx]P-Table!PivotTable8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'P-Table'!$B$56</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'P-Table'!$A$57:$A$61</c:f>
              <c:strCache>
                <c:ptCount val="4"/>
                <c:pt idx="0">
                  <c:v>Snow</c:v>
                </c:pt>
                <c:pt idx="1">
                  <c:v>Frost or ice</c:v>
                </c:pt>
                <c:pt idx="2">
                  <c:v>Wet or damp</c:v>
                </c:pt>
                <c:pt idx="3">
                  <c:v>Dry</c:v>
                </c:pt>
              </c:strCache>
            </c:strRef>
          </c:cat>
          <c:val>
            <c:numRef>
              <c:f>'P-Table'!$B$57:$B$61</c:f>
              <c:numCache>
                <c:formatCode>#,##0</c:formatCode>
                <c:ptCount val="4"/>
                <c:pt idx="0">
                  <c:v>6475</c:v>
                </c:pt>
                <c:pt idx="1">
                  <c:v>16306</c:v>
                </c:pt>
                <c:pt idx="2">
                  <c:v>114697</c:v>
                </c:pt>
                <c:pt idx="3">
                  <c:v>279445</c:v>
                </c:pt>
              </c:numCache>
            </c:numRef>
          </c:val>
          <c:extLst>
            <c:ext xmlns:c16="http://schemas.microsoft.com/office/drawing/2014/chart" uri="{C3380CC4-5D6E-409C-BE32-E72D297353CC}">
              <c16:uniqueId val="{00000000-8BD4-4B74-9874-87D7BA8B8B8D}"/>
            </c:ext>
          </c:extLst>
        </c:ser>
        <c:dLbls>
          <c:showLegendKey val="0"/>
          <c:showVal val="1"/>
          <c:showCatName val="0"/>
          <c:showSerName val="0"/>
          <c:showPercent val="0"/>
          <c:showBubbleSize val="0"/>
        </c:dLbls>
        <c:gapWidth val="150"/>
        <c:shape val="box"/>
        <c:axId val="278057839"/>
        <c:axId val="278058799"/>
        <c:axId val="0"/>
      </c:bar3DChart>
      <c:catAx>
        <c:axId val="2780578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8058799"/>
        <c:crosses val="autoZero"/>
        <c:auto val="1"/>
        <c:lblAlgn val="ctr"/>
        <c:lblOffset val="100"/>
        <c:noMultiLvlLbl val="0"/>
      </c:catAx>
      <c:valAx>
        <c:axId val="278058799"/>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80578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 Data.xlsx]P-Table!PivotTable5</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'P-Table'!$B$7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201-48F2-A0D3-2B8AB8BCF88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201-48F2-A0D3-2B8AB8BCF88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201-48F2-A0D3-2B8AB8BCF88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201-48F2-A0D3-2B8AB8BCF88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1201-48F2-A0D3-2B8AB8BCF88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'P-Table'!$A$8:$A$13</c:f>
              <c:strCache>
                <c:ptCount val="5"/>
                <c:pt idx="0">
                  <c:v>Car</c:v>
                </c:pt>
                <c:pt idx="1">
                  <c:v>Van / Goods 3.5 tonnes mgw or under</c:v>
                </c:pt>
                <c:pt idx="2">
                  <c:v>Motorcycle over 500cc</c:v>
                </c:pt>
                <c:pt idx="3">
                  <c:v>Bus or coach (17 or more pass seats)</c:v>
                </c:pt>
                <c:pt idx="4">
                  <c:v>Motorcycle 125cc and under</c:v>
                </c:pt>
              </c:strCache>
            </c:strRef>
          </c:cat>
          <c:val>
            <c:numRef>
              <c:f>'P-Table'!$B$8:$B$13</c:f>
              <c:numCache>
                <c:formatCode>#,##0</c:formatCode>
                <c:ptCount val="5"/>
                <c:pt idx="0">
                  <c:v>325922</c:v>
                </c:pt>
                <c:pt idx="1">
                  <c:v>21298</c:v>
                </c:pt>
                <c:pt idx="2">
                  <c:v>15151</c:v>
                </c:pt>
                <c:pt idx="3">
                  <c:v>11710</c:v>
                </c:pt>
                <c:pt idx="4">
                  <c:v>9109</c:v>
                </c:pt>
              </c:numCache>
            </c:numRef>
          </c:val>
          <c:extLst>
            <c:ext xmlns:c16="http://schemas.microsoft.com/office/drawing/2014/chart" uri="{C3380CC4-5D6E-409C-BE32-E72D297353CC}">
              <c16:uniqueId val="{00000000-16F5-43BF-B942-1D4683E6B425}"/>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6754139823431161"/>
          <c:y val="0"/>
          <c:w val="0.72997375328083991"/>
          <c:h val="1"/>
        </c:manualLayout>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A9B-4178-817C-72E8B085ECE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A9B-4178-817C-72E8B085ECE9}"/>
              </c:ext>
            </c:extLst>
          </c:dPt>
          <c:val>
            <c:numRef>
              <c:f>'P-Table'!$F$8:$F$9</c:f>
              <c:numCache>
                <c:formatCode>0%</c:formatCode>
                <c:ptCount val="2"/>
                <c:pt idx="0">
                  <c:v>0.85054933583861791</c:v>
                </c:pt>
                <c:pt idx="1">
                  <c:v>0.14945066416138209</c:v>
                </c:pt>
              </c:numCache>
            </c:numRef>
          </c:val>
          <c:extLst>
            <c:ext xmlns:c16="http://schemas.microsoft.com/office/drawing/2014/chart" uri="{C3380CC4-5D6E-409C-BE32-E72D297353CC}">
              <c16:uniqueId val="{00000000-176C-4637-B4F0-DBA750C71C21}"/>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A3E-4860-98B7-457DC728667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A3E-4860-98B7-457DC728667B}"/>
              </c:ext>
            </c:extLst>
          </c:dPt>
          <c:val>
            <c:numRef>
              <c:f>'P-Table'!$J$8:$J$9</c:f>
              <c:numCache>
                <c:formatCode>0%</c:formatCode>
                <c:ptCount val="2"/>
                <c:pt idx="0">
                  <c:v>5.5580782379498421E-2</c:v>
                </c:pt>
                <c:pt idx="1">
                  <c:v>0.94441921762050163</c:v>
                </c:pt>
              </c:numCache>
            </c:numRef>
          </c:val>
          <c:extLst>
            <c:ext xmlns:c16="http://schemas.microsoft.com/office/drawing/2014/chart" uri="{C3380CC4-5D6E-409C-BE32-E72D297353CC}">
              <c16:uniqueId val="{00000000-67BF-44E9-82DA-0A4FAEFEBED2}"/>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85C-4210-9E7F-A05FB15A19C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85C-4210-9E7F-A05FB15A19C1}"/>
              </c:ext>
            </c:extLst>
          </c:dPt>
          <c:val>
            <c:numRef>
              <c:f>'P-Table'!$N$8:$N$9</c:f>
              <c:numCache>
                <c:formatCode>0%</c:formatCode>
                <c:ptCount val="2"/>
                <c:pt idx="0">
                  <c:v>3.9539132023278266E-2</c:v>
                </c:pt>
                <c:pt idx="1">
                  <c:v>0.9604608679767217</c:v>
                </c:pt>
              </c:numCache>
            </c:numRef>
          </c:val>
          <c:extLst>
            <c:ext xmlns:c16="http://schemas.microsoft.com/office/drawing/2014/chart" uri="{C3380CC4-5D6E-409C-BE32-E72D297353CC}">
              <c16:uniqueId val="{00000000-FEE0-444E-9B2F-D967130F2A91}"/>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1D0-4DD5-B964-DA370CD59B0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1D0-4DD5-B964-DA370CD59B02}"/>
              </c:ext>
            </c:extLst>
          </c:dPt>
          <c:val>
            <c:numRef>
              <c:f>'P-Table'!$R$8:$R$9</c:f>
              <c:numCache>
                <c:formatCode>0%</c:formatCode>
                <c:ptCount val="2"/>
                <c:pt idx="0">
                  <c:v>3.0559252590098906E-2</c:v>
                </c:pt>
                <c:pt idx="1">
                  <c:v>0.96944074740990105</c:v>
                </c:pt>
              </c:numCache>
            </c:numRef>
          </c:val>
          <c:extLst>
            <c:ext xmlns:c16="http://schemas.microsoft.com/office/drawing/2014/chart" uri="{C3380CC4-5D6E-409C-BE32-E72D297353CC}">
              <c16:uniqueId val="{00000000-7142-4177-A5C4-CC854BA9269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928-46DE-BAC8-6A361943AF4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928-46DE-BAC8-6A361943AF41}"/>
              </c:ext>
            </c:extLst>
          </c:dPt>
          <c:val>
            <c:numRef>
              <c:f>'P-Table'!$F$70:$F$71</c:f>
              <c:numCache>
                <c:formatCode>0%</c:formatCode>
                <c:ptCount val="2"/>
                <c:pt idx="0">
                  <c:v>0.84099137796943169</c:v>
                </c:pt>
                <c:pt idx="1">
                  <c:v>0.15900862203056837</c:v>
                </c:pt>
              </c:numCache>
            </c:numRef>
          </c:val>
          <c:extLst>
            <c:ext xmlns:c16="http://schemas.microsoft.com/office/drawing/2014/chart" uri="{C3380CC4-5D6E-409C-BE32-E72D297353CC}">
              <c16:uniqueId val="{00000000-C356-4ABA-8F87-0AC7F6B7C6D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size">
        <cx:f>_xlchart.v1.3</cx:f>
      </cx:numDim>
    </cx:data>
  </cx:chartData>
  <cx:chart>
    <cx:title pos="t" align="ctr" overlay="0"/>
    <cx:plotArea>
      <cx:plotAreaRegion>
        <cx:series layoutId="treemap" uniqueId="{A275553F-4B42-4C23-9828-1007A58C520E}">
          <cx:dataLabels>
            <cx:visibility seriesName="0" categoryName="1" value="1"/>
            <cx:separator>, </cx:separator>
          </cx:dataLabels>
          <cx:dataId val="0"/>
          <cx:layoutPr>
            <cx:parentLabelLayout val="overlapping"/>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_xlchart.v1.5</cx:f>
      </cx:numDim>
    </cx:data>
  </cx:chartData>
  <cx:chart>
    <cx:title pos="t" align="ctr" overlay="0"/>
    <cx:plotArea>
      <cx:plotAreaRegion>
        <cx:series layoutId="sunburst" uniqueId="{1308F33D-442E-4208-9681-44BEF2A3369D}">
          <cx:dataLabels pos="ctr">
            <cx:visibility seriesName="0" categoryName="1" value="0"/>
          </cx:dataLabels>
          <cx:dataId val="0"/>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_xlchart.v1.1</cx:f>
      </cx:numDim>
    </cx:data>
  </cx:chartData>
  <cx:chart>
    <cx:title pos="t" align="ctr" overlay="0"/>
    <cx:plotArea>
      <cx:plotAreaRegion>
        <cx:series layoutId="waterfall" uniqueId="{41574B28-A995-453D-9648-3226CF470801}">
          <cx:dataLabels pos="outEnd">
            <cx:visibility seriesName="0" categoryName="0" value="1"/>
          </cx:dataLabels>
          <cx:dataId val="0"/>
          <cx:layoutPr>
            <cx:subtotals/>
          </cx:layoutPr>
        </cx:series>
      </cx:plotAreaRegion>
      <cx:axis id="0">
        <cx:catScaling gapWidth="0.5"/>
        <cx:tickLabels/>
      </cx:axis>
      <cx:axis id="1">
        <cx:valScaling/>
        <cx:majorGridlines/>
        <cx:tickLabels/>
      </cx:axis>
    </cx:plotArea>
    <cx:legend pos="t"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size">
        <cx:f>_xlchart.v1.7</cx:f>
      </cx:numDim>
    </cx:data>
  </cx:chartData>
  <cx:chart>
    <cx:title pos="t" align="ctr" overlay="0">
      <cx:tx>
        <cx:txData>
          <cx:v>No Of Casualties By Road type </cx:v>
        </cx:txData>
      </cx:tx>
      <cx:txPr>
        <a:bodyPr spcFirstLastPara="1" vertOverflow="ellipsis" horzOverflow="overflow" wrap="square" lIns="0" tIns="0" rIns="0" bIns="0" anchor="ctr" anchorCtr="1"/>
        <a:lstStyle/>
        <a:p>
          <a:pPr algn="ctr" rtl="0">
            <a:defRPr/>
          </a:pPr>
          <a:r>
            <a:rPr lang="en-US" sz="1400" b="1" i="0" u="none" strike="noStrike" baseline="0">
              <a:solidFill>
                <a:schemeClr val="tx1"/>
              </a:solidFill>
              <a:latin typeface="Calibri" panose="020F0502020204030204"/>
            </a:rPr>
            <a:t>No Of Casualties By Road type </a:t>
          </a:r>
        </a:p>
      </cx:txPr>
    </cx:title>
    <cx:plotArea>
      <cx:plotAreaRegion>
        <cx:series layoutId="treemap" uniqueId="{A275553F-4B42-4C23-9828-1007A58C520E}">
          <cx:dataLabels>
            <cx:numFmt formatCode="#,##0" sourceLinked="0"/>
            <cx:txPr>
              <a:bodyPr spcFirstLastPara="1" vertOverflow="ellipsis" horzOverflow="overflow" wrap="square" lIns="0" tIns="0" rIns="0" bIns="0" anchor="ctr" anchorCtr="1"/>
              <a:lstStyle/>
              <a:p>
                <a:pPr algn="ctr" rtl="0">
                  <a:defRPr sz="1100" b="1">
                    <a:solidFill>
                      <a:schemeClr val="tx1"/>
                    </a:solidFill>
                  </a:defRPr>
                </a:pPr>
                <a:endParaRPr lang="en-US" sz="1100" b="1" i="0" u="none" strike="noStrike" baseline="0">
                  <a:solidFill>
                    <a:schemeClr val="tx1"/>
                  </a:solidFill>
                  <a:latin typeface="Calibri" panose="020F0502020204030204"/>
                </a:endParaRPr>
              </a:p>
            </cx:txPr>
            <cx:visibility seriesName="0" categoryName="1" value="1"/>
            <cx:separator>, </cx:separator>
          </cx:dataLabels>
          <cx:dataId val="0"/>
          <cx:layoutPr>
            <cx:parentLabelLayout val="overlapping"/>
          </cx:layoutPr>
        </cx:series>
      </cx:plotAreaRegion>
    </cx:plotArea>
    <cx:legend pos="t" align="ctr" overlay="0">
      <cx:txPr>
        <a:bodyPr spcFirstLastPara="1" vertOverflow="ellipsis" horzOverflow="overflow" wrap="square" lIns="0" tIns="0" rIns="0" bIns="0" anchor="ctr" anchorCtr="1"/>
        <a:lstStyle/>
        <a:p>
          <a:pPr algn="ctr" rtl="0">
            <a:defRPr sz="1100" b="0">
              <a:solidFill>
                <a:schemeClr val="tx1"/>
              </a:solidFill>
            </a:defRPr>
          </a:pPr>
          <a:endParaRPr lang="en-US" sz="1100" b="0" i="0" u="none" strike="noStrike" baseline="0">
            <a:solidFill>
              <a:schemeClr val="tx1"/>
            </a:solidFill>
            <a:latin typeface="Calibri" panose="020F0502020204030204"/>
          </a:endParaRPr>
        </a:p>
      </cx:txPr>
    </cx:legend>
  </cx:chart>
  <cx:spPr>
    <a:solidFill>
      <a:schemeClr val="lt1">
        <a:alpha val="0"/>
      </a:schemeClr>
    </a:solidFill>
    <a:ln>
      <a:solidFill>
        <a:schemeClr val="lt1">
          <a:shade val="50000"/>
          <a:alpha val="0"/>
        </a:schemeClr>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13" Type="http://schemas.openxmlformats.org/officeDocument/2006/relationships/chart" Target="../charts/chart10.xml"/><Relationship Id="rId3" Type="http://schemas.openxmlformats.org/officeDocument/2006/relationships/chart" Target="../charts/chart3.xml"/><Relationship Id="rId7" Type="http://schemas.openxmlformats.org/officeDocument/2006/relationships/chart" Target="../charts/chart4.xml"/><Relationship Id="rId12" Type="http://schemas.openxmlformats.org/officeDocument/2006/relationships/chart" Target="../charts/chart9.xml"/><Relationship Id="rId2" Type="http://schemas.openxmlformats.org/officeDocument/2006/relationships/chart" Target="../charts/chart2.xml"/><Relationship Id="rId16" Type="http://schemas.openxmlformats.org/officeDocument/2006/relationships/chart" Target="../charts/chart13.xml"/><Relationship Id="rId1" Type="http://schemas.openxmlformats.org/officeDocument/2006/relationships/chart" Target="../charts/chart1.xml"/><Relationship Id="rId6" Type="http://schemas.microsoft.com/office/2014/relationships/chartEx" Target="../charts/chartEx3.xml"/><Relationship Id="rId11" Type="http://schemas.openxmlformats.org/officeDocument/2006/relationships/chart" Target="../charts/chart8.xml"/><Relationship Id="rId5" Type="http://schemas.microsoft.com/office/2014/relationships/chartEx" Target="../charts/chartEx2.xml"/><Relationship Id="rId15" Type="http://schemas.openxmlformats.org/officeDocument/2006/relationships/chart" Target="../charts/chart12.xml"/><Relationship Id="rId10" Type="http://schemas.openxmlformats.org/officeDocument/2006/relationships/chart" Target="../charts/chart7.xml"/><Relationship Id="rId4" Type="http://schemas.microsoft.com/office/2014/relationships/chartEx" Target="../charts/chartEx1.xml"/><Relationship Id="rId9" Type="http://schemas.openxmlformats.org/officeDocument/2006/relationships/chart" Target="../charts/chart6.xml"/><Relationship Id="rId14" Type="http://schemas.openxmlformats.org/officeDocument/2006/relationships/chart" Target="../charts/chart1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20.xml"/><Relationship Id="rId13" Type="http://schemas.microsoft.com/office/2007/relationships/hdphoto" Target="../media/hdphoto1.wdp"/><Relationship Id="rId3" Type="http://schemas.openxmlformats.org/officeDocument/2006/relationships/chart" Target="../charts/chart16.xml"/><Relationship Id="rId7" Type="http://schemas.openxmlformats.org/officeDocument/2006/relationships/chart" Target="../charts/chart19.xml"/><Relationship Id="rId12" Type="http://schemas.openxmlformats.org/officeDocument/2006/relationships/image" Target="../media/image2.png"/><Relationship Id="rId2" Type="http://schemas.openxmlformats.org/officeDocument/2006/relationships/chart" Target="../charts/chart15.xml"/><Relationship Id="rId1" Type="http://schemas.openxmlformats.org/officeDocument/2006/relationships/chart" Target="../charts/chart14.xml"/><Relationship Id="rId6" Type="http://schemas.openxmlformats.org/officeDocument/2006/relationships/chart" Target="../charts/chart18.xml"/><Relationship Id="rId11" Type="http://schemas.openxmlformats.org/officeDocument/2006/relationships/image" Target="../media/image1.png"/><Relationship Id="rId5" Type="http://schemas.microsoft.com/office/2014/relationships/chartEx" Target="../charts/chartEx4.xml"/><Relationship Id="rId15" Type="http://schemas.microsoft.com/office/2007/relationships/hdphoto" Target="../media/hdphoto2.wdp"/><Relationship Id="rId10" Type="http://schemas.openxmlformats.org/officeDocument/2006/relationships/chart" Target="../charts/chart22.xml"/><Relationship Id="rId4" Type="http://schemas.openxmlformats.org/officeDocument/2006/relationships/chart" Target="../charts/chart17.xml"/><Relationship Id="rId9" Type="http://schemas.openxmlformats.org/officeDocument/2006/relationships/chart" Target="../charts/chart21.xml"/><Relationship Id="rId14"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3</xdr:col>
      <xdr:colOff>438150</xdr:colOff>
      <xdr:row>78</xdr:row>
      <xdr:rowOff>100012</xdr:rowOff>
    </xdr:from>
    <xdr:to>
      <xdr:col>14</xdr:col>
      <xdr:colOff>200025</xdr:colOff>
      <xdr:row>92</xdr:row>
      <xdr:rowOff>176212</xdr:rowOff>
    </xdr:to>
    <xdr:graphicFrame macro="">
      <xdr:nvGraphicFramePr>
        <xdr:cNvPr id="2" name="Chart 1">
          <a:extLst>
            <a:ext uri="{FF2B5EF4-FFF2-40B4-BE49-F238E27FC236}">
              <a16:creationId xmlns:a16="http://schemas.microsoft.com/office/drawing/2014/main" id="{2E6E2FAF-7E5A-F6CC-652F-6086E9C9C2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66676</xdr:colOff>
      <xdr:row>22</xdr:row>
      <xdr:rowOff>129708</xdr:rowOff>
    </xdr:from>
    <xdr:to>
      <xdr:col>16</xdr:col>
      <xdr:colOff>252133</xdr:colOff>
      <xdr:row>31</xdr:row>
      <xdr:rowOff>48746</xdr:rowOff>
    </xdr:to>
    <xdr:graphicFrame macro="">
      <xdr:nvGraphicFramePr>
        <xdr:cNvPr id="3" name="Chart 2">
          <a:extLst>
            <a:ext uri="{FF2B5EF4-FFF2-40B4-BE49-F238E27FC236}">
              <a16:creationId xmlns:a16="http://schemas.microsoft.com/office/drawing/2014/main" id="{116FE54B-D5F7-AEF5-261B-E20D1BB6CD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209551</xdr:colOff>
      <xdr:row>52</xdr:row>
      <xdr:rowOff>47625</xdr:rowOff>
    </xdr:from>
    <xdr:to>
      <xdr:col>14</xdr:col>
      <xdr:colOff>44823</xdr:colOff>
      <xdr:row>62</xdr:row>
      <xdr:rowOff>100012</xdr:rowOff>
    </xdr:to>
    <xdr:graphicFrame macro="">
      <xdr:nvGraphicFramePr>
        <xdr:cNvPr id="4" name="Chart 3">
          <a:extLst>
            <a:ext uri="{FF2B5EF4-FFF2-40B4-BE49-F238E27FC236}">
              <a16:creationId xmlns:a16="http://schemas.microsoft.com/office/drawing/2014/main" id="{5E7C96EA-2D63-DD0F-402D-1AB3D987D1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386602</xdr:colOff>
      <xdr:row>93</xdr:row>
      <xdr:rowOff>101973</xdr:rowOff>
    </xdr:from>
    <xdr:to>
      <xdr:col>17</xdr:col>
      <xdr:colOff>61632</xdr:colOff>
      <xdr:row>107</xdr:row>
      <xdr:rowOff>178173</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302A0C69-B8EB-7A97-6AB6-69A2BBED11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5311027" y="17818473"/>
              <a:ext cx="655208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257736</xdr:colOff>
      <xdr:row>118</xdr:row>
      <xdr:rowOff>90766</xdr:rowOff>
    </xdr:from>
    <xdr:to>
      <xdr:col>23</xdr:col>
      <xdr:colOff>201706</xdr:colOff>
      <xdr:row>144</xdr:row>
      <xdr:rowOff>44824</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FD98D727-9768-185C-71D7-01217992A44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896911" y="22569766"/>
              <a:ext cx="5506570" cy="490705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310562</xdr:colOff>
      <xdr:row>140</xdr:row>
      <xdr:rowOff>127587</xdr:rowOff>
    </xdr:from>
    <xdr:to>
      <xdr:col>9</xdr:col>
      <xdr:colOff>165686</xdr:colOff>
      <xdr:row>157</xdr:row>
      <xdr:rowOff>36819</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30CC8802-4D34-F71E-581E-936306AF8D3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310562" y="26797587"/>
              <a:ext cx="7617999" cy="314773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7</xdr:col>
      <xdr:colOff>323850</xdr:colOff>
      <xdr:row>132</xdr:row>
      <xdr:rowOff>66675</xdr:rowOff>
    </xdr:from>
    <xdr:to>
      <xdr:col>9</xdr:col>
      <xdr:colOff>443753</xdr:colOff>
      <xdr:row>145</xdr:row>
      <xdr:rowOff>114300</xdr:rowOff>
    </xdr:to>
    <mc:AlternateContent xmlns:mc="http://schemas.openxmlformats.org/markup-compatibility/2006" xmlns:a14="http://schemas.microsoft.com/office/drawing/2010/main">
      <mc:Choice Requires="a14">
        <xdr:graphicFrame macro="">
          <xdr:nvGraphicFramePr>
            <xdr:cNvPr id="8" name="Urban_or_Rural_Area">
              <a:extLst>
                <a:ext uri="{FF2B5EF4-FFF2-40B4-BE49-F238E27FC236}">
                  <a16:creationId xmlns:a16="http://schemas.microsoft.com/office/drawing/2014/main" id="{D2A71F15-A375-1F4E-A785-0D4BF1956578}"/>
                </a:ext>
              </a:extLst>
            </xdr:cNvPr>
            <xdr:cNvGraphicFramePr/>
          </xdr:nvGraphicFramePr>
          <xdr:xfrm>
            <a:off x="0" y="0"/>
            <a:ext cx="0" cy="0"/>
          </xdr:xfrm>
          <a:graphic>
            <a:graphicData uri="http://schemas.microsoft.com/office/drawing/2010/slicer">
              <sle:slicer xmlns:sle="http://schemas.microsoft.com/office/drawing/2010/slicer" name="Urban_or_Rural_Area"/>
            </a:graphicData>
          </a:graphic>
        </xdr:graphicFrame>
      </mc:Choice>
      <mc:Fallback xmlns="">
        <xdr:sp macro="" textlink="">
          <xdr:nvSpPr>
            <xdr:cNvPr id="0" name=""/>
            <xdr:cNvSpPr>
              <a:spLocks noTextEdit="1"/>
            </xdr:cNvSpPr>
          </xdr:nvSpPr>
          <xdr:spPr>
            <a:xfrm>
              <a:off x="6442262" y="25212675"/>
              <a:ext cx="1834403"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13</xdr:row>
      <xdr:rowOff>11207</xdr:rowOff>
    </xdr:from>
    <xdr:to>
      <xdr:col>2</xdr:col>
      <xdr:colOff>493059</xdr:colOff>
      <xdr:row>25</xdr:row>
      <xdr:rowOff>145677</xdr:rowOff>
    </xdr:to>
    <xdr:graphicFrame macro="">
      <xdr:nvGraphicFramePr>
        <xdr:cNvPr id="9" name="Chart 8">
          <a:extLst>
            <a:ext uri="{FF2B5EF4-FFF2-40B4-BE49-F238E27FC236}">
              <a16:creationId xmlns:a16="http://schemas.microsoft.com/office/drawing/2014/main" id="{47CF30DD-4152-7413-67DF-E242230890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15127</xdr:colOff>
      <xdr:row>11</xdr:row>
      <xdr:rowOff>135590</xdr:rowOff>
    </xdr:from>
    <xdr:to>
      <xdr:col>6</xdr:col>
      <xdr:colOff>134470</xdr:colOff>
      <xdr:row>18</xdr:row>
      <xdr:rowOff>156882</xdr:rowOff>
    </xdr:to>
    <xdr:graphicFrame macro="">
      <xdr:nvGraphicFramePr>
        <xdr:cNvPr id="10" name="Chart 9">
          <a:extLst>
            <a:ext uri="{FF2B5EF4-FFF2-40B4-BE49-F238E27FC236}">
              <a16:creationId xmlns:a16="http://schemas.microsoft.com/office/drawing/2014/main" id="{0B9AE88F-3B1A-6345-FD89-48D5B4F4B6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7</xdr:col>
      <xdr:colOff>229720</xdr:colOff>
      <xdr:row>9</xdr:row>
      <xdr:rowOff>68356</xdr:rowOff>
    </xdr:from>
    <xdr:to>
      <xdr:col>9</xdr:col>
      <xdr:colOff>369794</xdr:colOff>
      <xdr:row>17</xdr:row>
      <xdr:rowOff>0</xdr:rowOff>
    </xdr:to>
    <xdr:graphicFrame macro="">
      <xdr:nvGraphicFramePr>
        <xdr:cNvPr id="11" name="Chart 10">
          <a:extLst>
            <a:ext uri="{FF2B5EF4-FFF2-40B4-BE49-F238E27FC236}">
              <a16:creationId xmlns:a16="http://schemas.microsoft.com/office/drawing/2014/main" id="{EB31C1EC-8151-FF61-D3C6-485C0A9245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308161</xdr:colOff>
      <xdr:row>9</xdr:row>
      <xdr:rowOff>57151</xdr:rowOff>
    </xdr:from>
    <xdr:to>
      <xdr:col>16</xdr:col>
      <xdr:colOff>44823</xdr:colOff>
      <xdr:row>17</xdr:row>
      <xdr:rowOff>44824</xdr:rowOff>
    </xdr:to>
    <xdr:graphicFrame macro="">
      <xdr:nvGraphicFramePr>
        <xdr:cNvPr id="12" name="Chart 11">
          <a:extLst>
            <a:ext uri="{FF2B5EF4-FFF2-40B4-BE49-F238E27FC236}">
              <a16:creationId xmlns:a16="http://schemas.microsoft.com/office/drawing/2014/main" id="{1EC6D89E-6BA6-3D93-483D-37E24877609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302557</xdr:colOff>
      <xdr:row>9</xdr:row>
      <xdr:rowOff>57149</xdr:rowOff>
    </xdr:from>
    <xdr:to>
      <xdr:col>21</xdr:col>
      <xdr:colOff>403411</xdr:colOff>
      <xdr:row>18</xdr:row>
      <xdr:rowOff>22411</xdr:rowOff>
    </xdr:to>
    <xdr:graphicFrame macro="">
      <xdr:nvGraphicFramePr>
        <xdr:cNvPr id="13" name="Chart 12">
          <a:extLst>
            <a:ext uri="{FF2B5EF4-FFF2-40B4-BE49-F238E27FC236}">
              <a16:creationId xmlns:a16="http://schemas.microsoft.com/office/drawing/2014/main" id="{04F0E69F-2FF3-62D7-247F-8195AAFA6E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xdr:col>
      <xdr:colOff>72838</xdr:colOff>
      <xdr:row>71</xdr:row>
      <xdr:rowOff>44824</xdr:rowOff>
    </xdr:from>
    <xdr:to>
      <xdr:col>5</xdr:col>
      <xdr:colOff>616322</xdr:colOff>
      <xdr:row>77</xdr:row>
      <xdr:rowOff>134471</xdr:rowOff>
    </xdr:to>
    <xdr:graphicFrame macro="">
      <xdr:nvGraphicFramePr>
        <xdr:cNvPr id="14" name="Chart 13">
          <a:extLst>
            <a:ext uri="{FF2B5EF4-FFF2-40B4-BE49-F238E27FC236}">
              <a16:creationId xmlns:a16="http://schemas.microsoft.com/office/drawing/2014/main" id="{3AC2E2A8-0989-9EF1-7FAD-51A004D56B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7</xdr:col>
      <xdr:colOff>1019735</xdr:colOff>
      <xdr:row>71</xdr:row>
      <xdr:rowOff>44824</xdr:rowOff>
    </xdr:from>
    <xdr:to>
      <xdr:col>11</xdr:col>
      <xdr:colOff>280147</xdr:colOff>
      <xdr:row>78</xdr:row>
      <xdr:rowOff>0</xdr:rowOff>
    </xdr:to>
    <xdr:graphicFrame macro="">
      <xdr:nvGraphicFramePr>
        <xdr:cNvPr id="15" name="Chart 14">
          <a:extLst>
            <a:ext uri="{FF2B5EF4-FFF2-40B4-BE49-F238E27FC236}">
              <a16:creationId xmlns:a16="http://schemas.microsoft.com/office/drawing/2014/main" id="{28A550F7-8248-6E37-4F6F-D9A2069F37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12</xdr:col>
      <xdr:colOff>56030</xdr:colOff>
      <xdr:row>71</xdr:row>
      <xdr:rowOff>68356</xdr:rowOff>
    </xdr:from>
    <xdr:to>
      <xdr:col>17</xdr:col>
      <xdr:colOff>347382</xdr:colOff>
      <xdr:row>79</xdr:row>
      <xdr:rowOff>123265</xdr:rowOff>
    </xdr:to>
    <xdr:graphicFrame macro="">
      <xdr:nvGraphicFramePr>
        <xdr:cNvPr id="16" name="Chart 15">
          <a:extLst>
            <a:ext uri="{FF2B5EF4-FFF2-40B4-BE49-F238E27FC236}">
              <a16:creationId xmlns:a16="http://schemas.microsoft.com/office/drawing/2014/main" id="{F756B8C2-AECF-CF83-3DBD-72ECC5C28F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330573</xdr:colOff>
      <xdr:row>0</xdr:row>
      <xdr:rowOff>124385</xdr:rowOff>
    </xdr:from>
    <xdr:to>
      <xdr:col>11</xdr:col>
      <xdr:colOff>134470</xdr:colOff>
      <xdr:row>6</xdr:row>
      <xdr:rowOff>123265</xdr:rowOff>
    </xdr:to>
    <xdr:graphicFrame macro="">
      <xdr:nvGraphicFramePr>
        <xdr:cNvPr id="17" name="Chart 16">
          <a:extLst>
            <a:ext uri="{FF2B5EF4-FFF2-40B4-BE49-F238E27FC236}">
              <a16:creationId xmlns:a16="http://schemas.microsoft.com/office/drawing/2014/main" id="{B80B51B3-9B3E-8B25-F1EF-250657B433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409015</xdr:colOff>
      <xdr:row>37</xdr:row>
      <xdr:rowOff>45944</xdr:rowOff>
    </xdr:from>
    <xdr:to>
      <xdr:col>15</xdr:col>
      <xdr:colOff>162485</xdr:colOff>
      <xdr:row>51</xdr:row>
      <xdr:rowOff>122144</xdr:rowOff>
    </xdr:to>
    <xdr:graphicFrame macro="">
      <xdr:nvGraphicFramePr>
        <xdr:cNvPr id="18" name="Chart 17">
          <a:extLst>
            <a:ext uri="{FF2B5EF4-FFF2-40B4-BE49-F238E27FC236}">
              <a16:creationId xmlns:a16="http://schemas.microsoft.com/office/drawing/2014/main" id="{01751702-34CA-8D0F-020B-4B44A8F99F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14</xdr:col>
      <xdr:colOff>111499</xdr:colOff>
      <xdr:row>80</xdr:row>
      <xdr:rowOff>96931</xdr:rowOff>
    </xdr:from>
    <xdr:to>
      <xdr:col>18</xdr:col>
      <xdr:colOff>113740</xdr:colOff>
      <xdr:row>93</xdr:row>
      <xdr:rowOff>144556</xdr:rowOff>
    </xdr:to>
    <mc:AlternateContent xmlns:mc="http://schemas.openxmlformats.org/markup-compatibility/2006" xmlns:a14="http://schemas.microsoft.com/office/drawing/2010/main">
      <mc:Choice Requires="a14">
        <xdr:graphicFrame macro="">
          <xdr:nvGraphicFramePr>
            <xdr:cNvPr id="20" name="Accident Date (Month)">
              <a:extLst>
                <a:ext uri="{FF2B5EF4-FFF2-40B4-BE49-F238E27FC236}">
                  <a16:creationId xmlns:a16="http://schemas.microsoft.com/office/drawing/2014/main" id="{80109BFF-6C43-E587-4495-603DA455BA97}"/>
                </a:ext>
              </a:extLst>
            </xdr:cNvPr>
            <xdr:cNvGraphicFramePr/>
          </xdr:nvGraphicFramePr>
          <xdr:xfrm>
            <a:off x="0" y="0"/>
            <a:ext cx="0" cy="0"/>
          </xdr:xfrm>
          <a:graphic>
            <a:graphicData uri="http://schemas.microsoft.com/office/drawing/2010/slicer">
              <sle:slicer xmlns:sle="http://schemas.microsoft.com/office/drawing/2010/slicer" name="Accident Date (Month)"/>
            </a:graphicData>
          </a:graphic>
        </xdr:graphicFrame>
      </mc:Choice>
      <mc:Fallback xmlns="">
        <xdr:sp macro="" textlink="">
          <xdr:nvSpPr>
            <xdr:cNvPr id="0" name=""/>
            <xdr:cNvSpPr>
              <a:spLocks noTextEdit="1"/>
            </xdr:cNvSpPr>
          </xdr:nvSpPr>
          <xdr:spPr>
            <a:xfrm>
              <a:off x="10488146" y="15336931"/>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292473</xdr:colOff>
      <xdr:row>9</xdr:row>
      <xdr:rowOff>141193</xdr:rowOff>
    </xdr:from>
    <xdr:to>
      <xdr:col>11</xdr:col>
      <xdr:colOff>393326</xdr:colOff>
      <xdr:row>12</xdr:row>
      <xdr:rowOff>129987</xdr:rowOff>
    </xdr:to>
    <xdr:sp macro="" textlink="">
      <xdr:nvSpPr>
        <xdr:cNvPr id="22" name="Flowchart: Decision 21">
          <a:extLst>
            <a:ext uri="{FF2B5EF4-FFF2-40B4-BE49-F238E27FC236}">
              <a16:creationId xmlns:a16="http://schemas.microsoft.com/office/drawing/2014/main" id="{C32816B6-CE27-447D-9CD7-AAB4BDAF2709}"/>
            </a:ext>
          </a:extLst>
        </xdr:cNvPr>
        <xdr:cNvSpPr/>
      </xdr:nvSpPr>
      <xdr:spPr>
        <a:xfrm>
          <a:off x="4535428" y="1855693"/>
          <a:ext cx="2525398"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11</xdr:col>
      <xdr:colOff>237565</xdr:colOff>
      <xdr:row>9</xdr:row>
      <xdr:rowOff>136711</xdr:rowOff>
    </xdr:from>
    <xdr:to>
      <xdr:col>15</xdr:col>
      <xdr:colOff>338417</xdr:colOff>
      <xdr:row>12</xdr:row>
      <xdr:rowOff>125505</xdr:rowOff>
    </xdr:to>
    <xdr:sp macro="" textlink="">
      <xdr:nvSpPr>
        <xdr:cNvPr id="31" name="Flowchart: Decision 30">
          <a:extLst>
            <a:ext uri="{FF2B5EF4-FFF2-40B4-BE49-F238E27FC236}">
              <a16:creationId xmlns:a16="http://schemas.microsoft.com/office/drawing/2014/main" id="{6F46A692-1947-4F93-A4A6-835C17AAF9C1}"/>
            </a:ext>
          </a:extLst>
        </xdr:cNvPr>
        <xdr:cNvSpPr/>
      </xdr:nvSpPr>
      <xdr:spPr>
        <a:xfrm>
          <a:off x="6905065" y="1851211"/>
          <a:ext cx="2525397"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15</xdr:col>
      <xdr:colOff>182656</xdr:colOff>
      <xdr:row>9</xdr:row>
      <xdr:rowOff>143435</xdr:rowOff>
    </xdr:from>
    <xdr:to>
      <xdr:col>19</xdr:col>
      <xdr:colOff>283509</xdr:colOff>
      <xdr:row>12</xdr:row>
      <xdr:rowOff>132229</xdr:rowOff>
    </xdr:to>
    <xdr:sp macro="" textlink="">
      <xdr:nvSpPr>
        <xdr:cNvPr id="35" name="Flowchart: Decision 34">
          <a:extLst>
            <a:ext uri="{FF2B5EF4-FFF2-40B4-BE49-F238E27FC236}">
              <a16:creationId xmlns:a16="http://schemas.microsoft.com/office/drawing/2014/main" id="{8CB9F7EF-078A-401F-9220-02F4590514F0}"/>
            </a:ext>
          </a:extLst>
        </xdr:cNvPr>
        <xdr:cNvSpPr/>
      </xdr:nvSpPr>
      <xdr:spPr>
        <a:xfrm>
          <a:off x="9274701" y="1857935"/>
          <a:ext cx="2525399"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19</xdr:col>
      <xdr:colOff>127748</xdr:colOff>
      <xdr:row>9</xdr:row>
      <xdr:rowOff>138952</xdr:rowOff>
    </xdr:from>
    <xdr:to>
      <xdr:col>23</xdr:col>
      <xdr:colOff>228600</xdr:colOff>
      <xdr:row>12</xdr:row>
      <xdr:rowOff>127746</xdr:rowOff>
    </xdr:to>
    <xdr:sp macro="" textlink="">
      <xdr:nvSpPr>
        <xdr:cNvPr id="36" name="Flowchart: Decision 35">
          <a:extLst>
            <a:ext uri="{FF2B5EF4-FFF2-40B4-BE49-F238E27FC236}">
              <a16:creationId xmlns:a16="http://schemas.microsoft.com/office/drawing/2014/main" id="{862400D5-5389-4DB5-9946-D21D52F6E527}"/>
            </a:ext>
          </a:extLst>
        </xdr:cNvPr>
        <xdr:cNvSpPr/>
      </xdr:nvSpPr>
      <xdr:spPr>
        <a:xfrm>
          <a:off x="11644339" y="1853452"/>
          <a:ext cx="2525397"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3</xdr:col>
      <xdr:colOff>347382</xdr:colOff>
      <xdr:row>9</xdr:row>
      <xdr:rowOff>134470</xdr:rowOff>
    </xdr:from>
    <xdr:to>
      <xdr:col>7</xdr:col>
      <xdr:colOff>448234</xdr:colOff>
      <xdr:row>12</xdr:row>
      <xdr:rowOff>123264</xdr:rowOff>
    </xdr:to>
    <xdr:sp macro="" textlink="">
      <xdr:nvSpPr>
        <xdr:cNvPr id="21" name="Flowchart: Decision 20">
          <a:extLst>
            <a:ext uri="{FF2B5EF4-FFF2-40B4-BE49-F238E27FC236}">
              <a16:creationId xmlns:a16="http://schemas.microsoft.com/office/drawing/2014/main" id="{83B0B326-C16E-9698-5172-5330743BE559}"/>
            </a:ext>
          </a:extLst>
        </xdr:cNvPr>
        <xdr:cNvSpPr/>
      </xdr:nvSpPr>
      <xdr:spPr>
        <a:xfrm>
          <a:off x="2165791" y="1848970"/>
          <a:ext cx="2525398"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0</xdr:col>
      <xdr:colOff>47624</xdr:colOff>
      <xdr:row>0</xdr:row>
      <xdr:rowOff>57150</xdr:rowOff>
    </xdr:from>
    <xdr:to>
      <xdr:col>23</xdr:col>
      <xdr:colOff>138545</xdr:colOff>
      <xdr:row>4</xdr:row>
      <xdr:rowOff>47625</xdr:rowOff>
    </xdr:to>
    <xdr:sp macro="" textlink="">
      <xdr:nvSpPr>
        <xdr:cNvPr id="7" name="Rectangle: Rounded Corners 6">
          <a:extLst>
            <a:ext uri="{FF2B5EF4-FFF2-40B4-BE49-F238E27FC236}">
              <a16:creationId xmlns:a16="http://schemas.microsoft.com/office/drawing/2014/main" id="{16CF0383-1D8D-84B1-FDF3-73C08650622C}"/>
            </a:ext>
          </a:extLst>
        </xdr:cNvPr>
        <xdr:cNvSpPr/>
      </xdr:nvSpPr>
      <xdr:spPr>
        <a:xfrm>
          <a:off x="47624" y="57150"/>
          <a:ext cx="14032057" cy="752475"/>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b"/>
        <a:lstStyle/>
        <a:p>
          <a:pPr algn="ctr"/>
          <a:r>
            <a:rPr lang="en-IN" sz="50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latin typeface="Times New Roman" panose="02020603050405020304" pitchFamily="18" charset="0"/>
              <a:cs typeface="Times New Roman" panose="02020603050405020304" pitchFamily="18" charset="0"/>
            </a:rPr>
            <a:t>Road Accident Data Analysis</a:t>
          </a:r>
        </a:p>
      </xdr:txBody>
    </xdr:sp>
    <xdr:clientData/>
  </xdr:twoCellAnchor>
  <xdr:twoCellAnchor>
    <xdr:from>
      <xdr:col>0</xdr:col>
      <xdr:colOff>0</xdr:colOff>
      <xdr:row>4</xdr:row>
      <xdr:rowOff>104775</xdr:rowOff>
    </xdr:from>
    <xdr:to>
      <xdr:col>3</xdr:col>
      <xdr:colOff>428625</xdr:colOff>
      <xdr:row>22</xdr:row>
      <xdr:rowOff>176893</xdr:rowOff>
    </xdr:to>
    <xdr:sp macro="" textlink="">
      <xdr:nvSpPr>
        <xdr:cNvPr id="8" name="Scroll: Vertical 7">
          <a:extLst>
            <a:ext uri="{FF2B5EF4-FFF2-40B4-BE49-F238E27FC236}">
              <a16:creationId xmlns:a16="http://schemas.microsoft.com/office/drawing/2014/main" id="{FDF15D11-EF86-972A-87A6-2C6C92CD13DB}"/>
            </a:ext>
          </a:extLst>
        </xdr:cNvPr>
        <xdr:cNvSpPr/>
      </xdr:nvSpPr>
      <xdr:spPr>
        <a:xfrm>
          <a:off x="0" y="866775"/>
          <a:ext cx="2247034" cy="3501118"/>
        </a:xfrm>
        <a:prstGeom prst="verticalScroll">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IN" sz="1100"/>
        </a:p>
      </xdr:txBody>
    </xdr:sp>
    <xdr:clientData/>
  </xdr:twoCellAnchor>
  <xdr:twoCellAnchor>
    <xdr:from>
      <xdr:col>0</xdr:col>
      <xdr:colOff>133721</xdr:colOff>
      <xdr:row>23</xdr:row>
      <xdr:rowOff>105023</xdr:rowOff>
    </xdr:from>
    <xdr:to>
      <xdr:col>3</xdr:col>
      <xdr:colOff>138546</xdr:colOff>
      <xdr:row>41</xdr:row>
      <xdr:rowOff>68036</xdr:rowOff>
    </xdr:to>
    <xdr:sp macro="" textlink="">
      <xdr:nvSpPr>
        <xdr:cNvPr id="9" name="Rectangle: Folded Corner 8">
          <a:extLst>
            <a:ext uri="{FF2B5EF4-FFF2-40B4-BE49-F238E27FC236}">
              <a16:creationId xmlns:a16="http://schemas.microsoft.com/office/drawing/2014/main" id="{E18AE511-4411-55D3-C119-03AA97CA7F1B}"/>
            </a:ext>
          </a:extLst>
        </xdr:cNvPr>
        <xdr:cNvSpPr/>
      </xdr:nvSpPr>
      <xdr:spPr>
        <a:xfrm>
          <a:off x="133721" y="4486523"/>
          <a:ext cx="1823234" cy="3392013"/>
        </a:xfrm>
        <a:prstGeom prst="foldedCorne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3</xdr:col>
      <xdr:colOff>457201</xdr:colOff>
      <xdr:row>4</xdr:row>
      <xdr:rowOff>133350</xdr:rowOff>
    </xdr:from>
    <xdr:to>
      <xdr:col>7</xdr:col>
      <xdr:colOff>371475</xdr:colOff>
      <xdr:row>6</xdr:row>
      <xdr:rowOff>0</xdr:rowOff>
    </xdr:to>
    <xdr:sp macro="" textlink="">
      <xdr:nvSpPr>
        <xdr:cNvPr id="10" name="Flowchart: Manual Operation 9">
          <a:extLst>
            <a:ext uri="{FF2B5EF4-FFF2-40B4-BE49-F238E27FC236}">
              <a16:creationId xmlns:a16="http://schemas.microsoft.com/office/drawing/2014/main" id="{A197030A-ACED-AC1B-D1D8-A21BD8103BD3}"/>
            </a:ext>
          </a:extLst>
        </xdr:cNvPr>
        <xdr:cNvSpPr/>
      </xdr:nvSpPr>
      <xdr:spPr>
        <a:xfrm>
          <a:off x="2275610" y="895350"/>
          <a:ext cx="2338820"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133350</xdr:colOff>
      <xdr:row>4</xdr:row>
      <xdr:rowOff>133350</xdr:rowOff>
    </xdr:from>
    <xdr:to>
      <xdr:col>7</xdr:col>
      <xdr:colOff>19050</xdr:colOff>
      <xdr:row>12</xdr:row>
      <xdr:rowOff>142875</xdr:rowOff>
    </xdr:to>
    <xdr:sp macro="" textlink="'P-Table'!B70">
      <xdr:nvSpPr>
        <xdr:cNvPr id="11" name="Flowchart: Off-page Connector 10">
          <a:extLst>
            <a:ext uri="{FF2B5EF4-FFF2-40B4-BE49-F238E27FC236}">
              <a16:creationId xmlns:a16="http://schemas.microsoft.com/office/drawing/2014/main" id="{775BD070-50C5-4479-DAA3-32E51B965F6B}"/>
            </a:ext>
          </a:extLst>
        </xdr:cNvPr>
        <xdr:cNvSpPr/>
      </xdr:nvSpPr>
      <xdr:spPr>
        <a:xfrm>
          <a:off x="2557895" y="895350"/>
          <a:ext cx="1704110"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474045DB-9D95-4B81-90E3-B5CDF2F84252}" type="TxLink">
            <a:rPr lang="en-US" sz="2000" b="1" i="0" u="none" strike="noStrike">
              <a:solidFill>
                <a:schemeClr val="tx1"/>
              </a:solidFill>
              <a:latin typeface="Times New Roman" panose="02020603050405020304" pitchFamily="18" charset="0"/>
              <a:cs typeface="Times New Roman" panose="02020603050405020304" pitchFamily="18" charset="0"/>
            </a:rPr>
            <a:pPr algn="ctr"/>
            <a:t>3,51,436</a:t>
          </a:fld>
          <a:endParaRPr lang="en-US" sz="2000" b="1" i="0" u="none" strike="noStrike">
            <a:solidFill>
              <a:schemeClr val="tx1"/>
            </a:solidFill>
            <a:latin typeface="Times New Roman" panose="02020603050405020304" pitchFamily="18" charset="0"/>
            <a:cs typeface="Times New Roman" panose="02020603050405020304" pitchFamily="18" charset="0"/>
          </a:endParaRPr>
        </a:p>
        <a:p>
          <a:pPr algn="ctr"/>
          <a:r>
            <a:rPr lang="en-US" sz="1600" b="1" i="0" u="none" strike="noStrike">
              <a:solidFill>
                <a:schemeClr val="tx1"/>
              </a:solidFill>
              <a:latin typeface="Times New Roman" panose="02020603050405020304" pitchFamily="18" charset="0"/>
              <a:cs typeface="Times New Roman" panose="02020603050405020304" pitchFamily="18" charset="0"/>
            </a:rPr>
            <a:t>Slight</a:t>
          </a:r>
          <a:endParaRPr lang="en-IN" sz="1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7</xdr:col>
      <xdr:colOff>409576</xdr:colOff>
      <xdr:row>4</xdr:row>
      <xdr:rowOff>133350</xdr:rowOff>
    </xdr:from>
    <xdr:to>
      <xdr:col>11</xdr:col>
      <xdr:colOff>323850</xdr:colOff>
      <xdr:row>6</xdr:row>
      <xdr:rowOff>0</xdr:rowOff>
    </xdr:to>
    <xdr:sp macro="" textlink="">
      <xdr:nvSpPr>
        <xdr:cNvPr id="12" name="Flowchart: Manual Operation 11">
          <a:extLst>
            <a:ext uri="{FF2B5EF4-FFF2-40B4-BE49-F238E27FC236}">
              <a16:creationId xmlns:a16="http://schemas.microsoft.com/office/drawing/2014/main" id="{9C9696B6-9A59-4F79-BF8B-D05306E5B8AC}"/>
            </a:ext>
          </a:extLst>
        </xdr:cNvPr>
        <xdr:cNvSpPr/>
      </xdr:nvSpPr>
      <xdr:spPr>
        <a:xfrm>
          <a:off x="4652531" y="895350"/>
          <a:ext cx="2338819"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8</xdr:col>
      <xdr:colOff>85725</xdr:colOff>
      <xdr:row>4</xdr:row>
      <xdr:rowOff>133350</xdr:rowOff>
    </xdr:from>
    <xdr:to>
      <xdr:col>10</xdr:col>
      <xdr:colOff>581025</xdr:colOff>
      <xdr:row>12</xdr:row>
      <xdr:rowOff>142875</xdr:rowOff>
    </xdr:to>
    <xdr:sp macro="" textlink="'P-Table'!B71">
      <xdr:nvSpPr>
        <xdr:cNvPr id="13" name="Flowchart: Off-page Connector 12">
          <a:extLst>
            <a:ext uri="{FF2B5EF4-FFF2-40B4-BE49-F238E27FC236}">
              <a16:creationId xmlns:a16="http://schemas.microsoft.com/office/drawing/2014/main" id="{ACEF91F0-5E16-4210-ADD3-93428374F0ED}"/>
            </a:ext>
          </a:extLst>
        </xdr:cNvPr>
        <xdr:cNvSpPr/>
      </xdr:nvSpPr>
      <xdr:spPr>
        <a:xfrm>
          <a:off x="4934816" y="895350"/>
          <a:ext cx="1707573"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C8A77C2D-DDB0-4834-91DB-AC84F1D7D069}" type="TxLink">
            <a:rPr lang="en-US" sz="2000" b="1" i="0" u="none" strike="noStrike">
              <a:solidFill>
                <a:schemeClr val="tx1"/>
              </a:solidFill>
              <a:latin typeface="Times New Roman" panose="02020603050405020304" pitchFamily="18" charset="0"/>
              <a:cs typeface="Times New Roman" panose="02020603050405020304" pitchFamily="18" charset="0"/>
            </a:rPr>
            <a:pPr algn="ctr"/>
            <a:t>59,312</a:t>
          </a:fld>
          <a:endParaRPr lang="en-US" sz="2000" b="1" i="0" u="none" strike="noStrike">
            <a:solidFill>
              <a:schemeClr val="tx1"/>
            </a:solidFill>
            <a:latin typeface="Times New Roman" panose="02020603050405020304" pitchFamily="18" charset="0"/>
            <a:cs typeface="Times New Roman" panose="02020603050405020304" pitchFamily="18" charset="0"/>
          </a:endParaRPr>
        </a:p>
        <a:p>
          <a:pPr algn="ctr"/>
          <a:r>
            <a:rPr lang="en-US" sz="1600" b="1" i="0" u="none" strike="noStrike">
              <a:solidFill>
                <a:schemeClr val="tx1"/>
              </a:solidFill>
              <a:latin typeface="Times New Roman" panose="02020603050405020304" pitchFamily="18" charset="0"/>
              <a:cs typeface="Times New Roman" panose="02020603050405020304" pitchFamily="18" charset="0"/>
            </a:rPr>
            <a:t>Serious</a:t>
          </a:r>
          <a:endParaRPr lang="en-IN" sz="1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19</xdr:col>
      <xdr:colOff>209551</xdr:colOff>
      <xdr:row>4</xdr:row>
      <xdr:rowOff>142875</xdr:rowOff>
    </xdr:from>
    <xdr:to>
      <xdr:col>23</xdr:col>
      <xdr:colOff>123825</xdr:colOff>
      <xdr:row>6</xdr:row>
      <xdr:rowOff>9525</xdr:rowOff>
    </xdr:to>
    <xdr:sp macro="" textlink="">
      <xdr:nvSpPr>
        <xdr:cNvPr id="14" name="Flowchart: Manual Operation 13">
          <a:extLst>
            <a:ext uri="{FF2B5EF4-FFF2-40B4-BE49-F238E27FC236}">
              <a16:creationId xmlns:a16="http://schemas.microsoft.com/office/drawing/2014/main" id="{1710E590-EBDC-46F3-97A5-6ABFFBF7F1B3}"/>
            </a:ext>
          </a:extLst>
        </xdr:cNvPr>
        <xdr:cNvSpPr/>
      </xdr:nvSpPr>
      <xdr:spPr>
        <a:xfrm>
          <a:off x="11726142" y="904875"/>
          <a:ext cx="2338819"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19</xdr:col>
      <xdr:colOff>514350</xdr:colOff>
      <xdr:row>4</xdr:row>
      <xdr:rowOff>152400</xdr:rowOff>
    </xdr:from>
    <xdr:to>
      <xdr:col>22</xdr:col>
      <xdr:colOff>400050</xdr:colOff>
      <xdr:row>12</xdr:row>
      <xdr:rowOff>161925</xdr:rowOff>
    </xdr:to>
    <xdr:sp macro="" textlink="'P-Table'!B8">
      <xdr:nvSpPr>
        <xdr:cNvPr id="15" name="Flowchart: Off-page Connector 14">
          <a:extLst>
            <a:ext uri="{FF2B5EF4-FFF2-40B4-BE49-F238E27FC236}">
              <a16:creationId xmlns:a16="http://schemas.microsoft.com/office/drawing/2014/main" id="{BD91A134-3C6F-4C25-A474-8B446727A7BF}"/>
            </a:ext>
          </a:extLst>
        </xdr:cNvPr>
        <xdr:cNvSpPr/>
      </xdr:nvSpPr>
      <xdr:spPr>
        <a:xfrm>
          <a:off x="12030941" y="914400"/>
          <a:ext cx="1704109"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469B6D8C-FFB2-49BF-B5AE-287118DF867E}" type="TxLink">
            <a:rPr lang="en-US" sz="2000" b="1" i="0" u="none" strike="noStrike">
              <a:solidFill>
                <a:schemeClr val="tx1"/>
              </a:solidFill>
              <a:latin typeface="Times New Roman" panose="02020603050405020304" pitchFamily="18" charset="0"/>
              <a:cs typeface="Times New Roman" panose="02020603050405020304" pitchFamily="18" charset="0"/>
            </a:rPr>
            <a:pPr algn="ctr"/>
            <a:t>3,25,922</a:t>
          </a:fld>
          <a:endParaRPr lang="en-US" sz="2000" b="1" i="0" u="none" strike="noStrike">
            <a:solidFill>
              <a:schemeClr val="tx1"/>
            </a:solidFill>
            <a:latin typeface="Times New Roman" panose="02020603050405020304" pitchFamily="18" charset="0"/>
            <a:cs typeface="Times New Roman" panose="02020603050405020304" pitchFamily="18" charset="0"/>
          </a:endParaRPr>
        </a:p>
        <a:p>
          <a:pPr algn="ctr"/>
          <a:r>
            <a:rPr lang="en-US" sz="1600" b="1" i="0" u="none" strike="noStrike">
              <a:solidFill>
                <a:schemeClr val="tx1"/>
              </a:solidFill>
              <a:latin typeface="Times New Roman" panose="02020603050405020304" pitchFamily="18" charset="0"/>
              <a:cs typeface="Times New Roman" panose="02020603050405020304" pitchFamily="18" charset="0"/>
            </a:rPr>
            <a:t>Car</a:t>
          </a:r>
          <a:endParaRPr lang="en-US" sz="1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15</xdr:col>
      <xdr:colOff>276226</xdr:colOff>
      <xdr:row>4</xdr:row>
      <xdr:rowOff>133350</xdr:rowOff>
    </xdr:from>
    <xdr:to>
      <xdr:col>19</xdr:col>
      <xdr:colOff>190500</xdr:colOff>
      <xdr:row>6</xdr:row>
      <xdr:rowOff>0</xdr:rowOff>
    </xdr:to>
    <xdr:sp macro="" textlink="">
      <xdr:nvSpPr>
        <xdr:cNvPr id="16" name="Flowchart: Manual Operation 15">
          <a:extLst>
            <a:ext uri="{FF2B5EF4-FFF2-40B4-BE49-F238E27FC236}">
              <a16:creationId xmlns:a16="http://schemas.microsoft.com/office/drawing/2014/main" id="{76B98597-38B9-463C-856F-4615139789E4}"/>
            </a:ext>
          </a:extLst>
        </xdr:cNvPr>
        <xdr:cNvSpPr/>
      </xdr:nvSpPr>
      <xdr:spPr>
        <a:xfrm>
          <a:off x="9368271" y="895350"/>
          <a:ext cx="2338820"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15</xdr:col>
      <xdr:colOff>561975</xdr:colOff>
      <xdr:row>4</xdr:row>
      <xdr:rowOff>133350</xdr:rowOff>
    </xdr:from>
    <xdr:to>
      <xdr:col>18</xdr:col>
      <xdr:colOff>447675</xdr:colOff>
      <xdr:row>12</xdr:row>
      <xdr:rowOff>142875</xdr:rowOff>
    </xdr:to>
    <xdr:sp macro="" textlink="'P-Table'!F41">
      <xdr:nvSpPr>
        <xdr:cNvPr id="17" name="Flowchart: Off-page Connector 16">
          <a:extLst>
            <a:ext uri="{FF2B5EF4-FFF2-40B4-BE49-F238E27FC236}">
              <a16:creationId xmlns:a16="http://schemas.microsoft.com/office/drawing/2014/main" id="{CE00907D-7A1C-4735-BA41-484FE5987FC6}"/>
            </a:ext>
          </a:extLst>
        </xdr:cNvPr>
        <xdr:cNvSpPr/>
      </xdr:nvSpPr>
      <xdr:spPr>
        <a:xfrm>
          <a:off x="9654020" y="895350"/>
          <a:ext cx="1704110"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FC6DCC7B-1513-4B02-964D-1134808F8524}" type="TxLink">
            <a:rPr lang="en-US" sz="2000" b="1" i="0" u="none" strike="noStrike">
              <a:solidFill>
                <a:srgbClr val="000000"/>
              </a:solidFill>
              <a:latin typeface="Times New Roman" panose="02020603050405020304" pitchFamily="18" charset="0"/>
              <a:cs typeface="Times New Roman" panose="02020603050405020304" pitchFamily="18" charset="0"/>
            </a:rPr>
            <a:pPr algn="ctr"/>
            <a:t>54,018</a:t>
          </a:fld>
          <a:endParaRPr lang="en-US" sz="2000" b="1" i="0" u="none" strike="noStrike">
            <a:solidFill>
              <a:srgbClr val="000000"/>
            </a:solidFill>
            <a:latin typeface="Times New Roman" panose="02020603050405020304" pitchFamily="18" charset="0"/>
            <a:cs typeface="Times New Roman" panose="02020603050405020304" pitchFamily="18" charset="0"/>
          </a:endParaRPr>
        </a:p>
        <a:p>
          <a:pPr algn="ctr"/>
          <a:r>
            <a:rPr lang="en-US" sz="1600" b="1" i="0" u="none" strike="noStrike">
              <a:solidFill>
                <a:srgbClr val="000000"/>
              </a:solidFill>
              <a:latin typeface="Times New Roman" panose="02020603050405020304" pitchFamily="18" charset="0"/>
              <a:cs typeface="Times New Roman" panose="02020603050405020304" pitchFamily="18" charset="0"/>
            </a:rPr>
            <a:t>Rain</a:t>
          </a:r>
        </a:p>
      </xdr:txBody>
    </xdr:sp>
    <xdr:clientData/>
  </xdr:twoCellAnchor>
  <xdr:twoCellAnchor>
    <xdr:from>
      <xdr:col>3</xdr:col>
      <xdr:colOff>288223</xdr:colOff>
      <xdr:row>14</xdr:row>
      <xdr:rowOff>0</xdr:rowOff>
    </xdr:from>
    <xdr:to>
      <xdr:col>11</xdr:col>
      <xdr:colOff>280801</xdr:colOff>
      <xdr:row>27</xdr:row>
      <xdr:rowOff>163286</xdr:rowOff>
    </xdr:to>
    <xdr:sp macro="" textlink="">
      <xdr:nvSpPr>
        <xdr:cNvPr id="18" name="Rectangle: Rounded Corners 17">
          <a:extLst>
            <a:ext uri="{FF2B5EF4-FFF2-40B4-BE49-F238E27FC236}">
              <a16:creationId xmlns:a16="http://schemas.microsoft.com/office/drawing/2014/main" id="{0D616C44-63A9-62F5-116E-85DC28178C44}"/>
            </a:ext>
          </a:extLst>
        </xdr:cNvPr>
        <xdr:cNvSpPr/>
      </xdr:nvSpPr>
      <xdr:spPr>
        <a:xfrm>
          <a:off x="2106632" y="2667000"/>
          <a:ext cx="4841669" cy="2639786"/>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11</xdr:col>
      <xdr:colOff>426805</xdr:colOff>
      <xdr:row>13</xdr:row>
      <xdr:rowOff>176893</xdr:rowOff>
    </xdr:from>
    <xdr:to>
      <xdr:col>16</xdr:col>
      <xdr:colOff>317948</xdr:colOff>
      <xdr:row>28</xdr:row>
      <xdr:rowOff>0</xdr:rowOff>
    </xdr:to>
    <xdr:sp macro="" textlink="">
      <xdr:nvSpPr>
        <xdr:cNvPr id="19" name="Rectangle: Rounded Corners 18">
          <a:extLst>
            <a:ext uri="{FF2B5EF4-FFF2-40B4-BE49-F238E27FC236}">
              <a16:creationId xmlns:a16="http://schemas.microsoft.com/office/drawing/2014/main" id="{E799A8C8-3169-83A5-A701-5677D9BC7203}"/>
            </a:ext>
          </a:extLst>
        </xdr:cNvPr>
        <xdr:cNvSpPr/>
      </xdr:nvSpPr>
      <xdr:spPr>
        <a:xfrm>
          <a:off x="7094305" y="2653393"/>
          <a:ext cx="2921825" cy="2680607"/>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3</xdr:col>
      <xdr:colOff>294409</xdr:colOff>
      <xdr:row>28</xdr:row>
      <xdr:rowOff>155119</xdr:rowOff>
    </xdr:from>
    <xdr:to>
      <xdr:col>13</xdr:col>
      <xdr:colOff>272143</xdr:colOff>
      <xdr:row>46</xdr:row>
      <xdr:rowOff>75457</xdr:rowOff>
    </xdr:to>
    <xdr:sp macro="" textlink="">
      <xdr:nvSpPr>
        <xdr:cNvPr id="23" name="Rectangle: Rounded Corners 22">
          <a:extLst>
            <a:ext uri="{FF2B5EF4-FFF2-40B4-BE49-F238E27FC236}">
              <a16:creationId xmlns:a16="http://schemas.microsoft.com/office/drawing/2014/main" id="{F5BCB20D-5D60-423F-8F46-4C8385DE6F96}"/>
            </a:ext>
          </a:extLst>
        </xdr:cNvPr>
        <xdr:cNvSpPr/>
      </xdr:nvSpPr>
      <xdr:spPr>
        <a:xfrm>
          <a:off x="2131373" y="5489119"/>
          <a:ext cx="6100949" cy="3349338"/>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13</xdr:col>
      <xdr:colOff>453694</xdr:colOff>
      <xdr:row>28</xdr:row>
      <xdr:rowOff>173180</xdr:rowOff>
    </xdr:from>
    <xdr:to>
      <xdr:col>23</xdr:col>
      <xdr:colOff>207819</xdr:colOff>
      <xdr:row>46</xdr:row>
      <xdr:rowOff>34635</xdr:rowOff>
    </xdr:to>
    <xdr:sp macro="" textlink="">
      <xdr:nvSpPr>
        <xdr:cNvPr id="24" name="Rectangle: Rounded Corners 23">
          <a:extLst>
            <a:ext uri="{FF2B5EF4-FFF2-40B4-BE49-F238E27FC236}">
              <a16:creationId xmlns:a16="http://schemas.microsoft.com/office/drawing/2014/main" id="{3EC6930B-5300-44DA-B939-51CFCB9CAF24}"/>
            </a:ext>
          </a:extLst>
        </xdr:cNvPr>
        <xdr:cNvSpPr/>
      </xdr:nvSpPr>
      <xdr:spPr>
        <a:xfrm>
          <a:off x="8333467" y="5507180"/>
          <a:ext cx="5815488" cy="3290455"/>
        </a:xfrm>
        <a:prstGeom prst="roundRect">
          <a:avLst/>
        </a:prstGeom>
        <a:solidFill>
          <a:schemeClr val="lt1"/>
        </a:solidFill>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16</xdr:col>
      <xdr:colOff>421821</xdr:colOff>
      <xdr:row>14</xdr:row>
      <xdr:rowOff>0</xdr:rowOff>
    </xdr:from>
    <xdr:to>
      <xdr:col>23</xdr:col>
      <xdr:colOff>142329</xdr:colOff>
      <xdr:row>28</xdr:row>
      <xdr:rowOff>13607</xdr:rowOff>
    </xdr:to>
    <xdr:sp macro="" textlink="">
      <xdr:nvSpPr>
        <xdr:cNvPr id="25" name="Rectangle: Rounded Corners 24">
          <a:extLst>
            <a:ext uri="{FF2B5EF4-FFF2-40B4-BE49-F238E27FC236}">
              <a16:creationId xmlns:a16="http://schemas.microsoft.com/office/drawing/2014/main" id="{51D789FA-D8C9-4526-B9A6-06B86416FCEF}"/>
            </a:ext>
          </a:extLst>
        </xdr:cNvPr>
        <xdr:cNvSpPr/>
      </xdr:nvSpPr>
      <xdr:spPr>
        <a:xfrm>
          <a:off x="10218964" y="2667000"/>
          <a:ext cx="4006758" cy="2680607"/>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11</xdr:col>
      <xdr:colOff>378404</xdr:colOff>
      <xdr:row>4</xdr:row>
      <xdr:rowOff>142875</xdr:rowOff>
    </xdr:from>
    <xdr:to>
      <xdr:col>15</xdr:col>
      <xdr:colOff>292679</xdr:colOff>
      <xdr:row>6</xdr:row>
      <xdr:rowOff>9525</xdr:rowOff>
    </xdr:to>
    <xdr:sp macro="" textlink="">
      <xdr:nvSpPr>
        <xdr:cNvPr id="26" name="Flowchart: Manual Operation 25">
          <a:extLst>
            <a:ext uri="{FF2B5EF4-FFF2-40B4-BE49-F238E27FC236}">
              <a16:creationId xmlns:a16="http://schemas.microsoft.com/office/drawing/2014/main" id="{04EC11F8-ADB4-4CFE-BC2A-FF837C72FE75}"/>
            </a:ext>
          </a:extLst>
        </xdr:cNvPr>
        <xdr:cNvSpPr/>
      </xdr:nvSpPr>
      <xdr:spPr>
        <a:xfrm>
          <a:off x="7045904" y="904875"/>
          <a:ext cx="2338820"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12</xdr:col>
      <xdr:colOff>73603</xdr:colOff>
      <xdr:row>4</xdr:row>
      <xdr:rowOff>152400</xdr:rowOff>
    </xdr:from>
    <xdr:to>
      <xdr:col>14</xdr:col>
      <xdr:colOff>568904</xdr:colOff>
      <xdr:row>12</xdr:row>
      <xdr:rowOff>161925</xdr:rowOff>
    </xdr:to>
    <xdr:sp macro="" textlink="'P-Table'!B72">
      <xdr:nvSpPr>
        <xdr:cNvPr id="27" name="Flowchart: Off-page Connector 26">
          <a:extLst>
            <a:ext uri="{FF2B5EF4-FFF2-40B4-BE49-F238E27FC236}">
              <a16:creationId xmlns:a16="http://schemas.microsoft.com/office/drawing/2014/main" id="{94315C71-4506-4D15-8ADF-503D0379BFC5}"/>
            </a:ext>
          </a:extLst>
        </xdr:cNvPr>
        <xdr:cNvSpPr/>
      </xdr:nvSpPr>
      <xdr:spPr>
        <a:xfrm>
          <a:off x="7347239" y="914400"/>
          <a:ext cx="1707574"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EED1632C-AB9A-4357-82E4-A2902FE6F95F}" type="TxLink">
            <a:rPr lang="en-US" sz="2000" b="1" i="0" u="none" strike="noStrike">
              <a:solidFill>
                <a:schemeClr val="tx1"/>
              </a:solidFill>
              <a:latin typeface="Times New Roman" panose="02020603050405020304" pitchFamily="18" charset="0"/>
              <a:cs typeface="Times New Roman" panose="02020603050405020304" pitchFamily="18" charset="0"/>
            </a:rPr>
            <a:pPr algn="ctr"/>
            <a:t>7,135</a:t>
          </a:fld>
          <a:endParaRPr lang="en-US" sz="2000" b="1" i="0" u="none" strike="noStrike">
            <a:solidFill>
              <a:schemeClr val="tx1"/>
            </a:solidFill>
            <a:latin typeface="Times New Roman" panose="02020603050405020304" pitchFamily="18" charset="0"/>
            <a:cs typeface="Times New Roman" panose="02020603050405020304" pitchFamily="18" charset="0"/>
          </a:endParaRPr>
        </a:p>
        <a:p>
          <a:pPr algn="ctr"/>
          <a:r>
            <a:rPr lang="en-US" sz="1600" b="1" i="0" u="none" strike="noStrike">
              <a:solidFill>
                <a:schemeClr val="tx1"/>
              </a:solidFill>
              <a:latin typeface="Times New Roman" panose="02020603050405020304" pitchFamily="18" charset="0"/>
              <a:cs typeface="Times New Roman" panose="02020603050405020304" pitchFamily="18" charset="0"/>
            </a:rPr>
            <a:t>Fatal</a:t>
          </a:r>
          <a:endParaRPr lang="en-IN" sz="1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16</xdr:col>
      <xdr:colOff>353786</xdr:colOff>
      <xdr:row>13</xdr:row>
      <xdr:rowOff>138545</xdr:rowOff>
    </xdr:from>
    <xdr:to>
      <xdr:col>23</xdr:col>
      <xdr:colOff>122464</xdr:colOff>
      <xdr:row>27</xdr:row>
      <xdr:rowOff>68036</xdr:rowOff>
    </xdr:to>
    <xdr:graphicFrame macro="">
      <xdr:nvGraphicFramePr>
        <xdr:cNvPr id="6" name="Chart 5">
          <a:extLst>
            <a:ext uri="{FF2B5EF4-FFF2-40B4-BE49-F238E27FC236}">
              <a16:creationId xmlns:a16="http://schemas.microsoft.com/office/drawing/2014/main" id="{2A5D9C22-59BB-458F-9D6D-A0FE2470A2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506739</xdr:colOff>
      <xdr:row>27</xdr:row>
      <xdr:rowOff>189700</xdr:rowOff>
    </xdr:from>
    <xdr:to>
      <xdr:col>23</xdr:col>
      <xdr:colOff>159356</xdr:colOff>
      <xdr:row>45</xdr:row>
      <xdr:rowOff>173182</xdr:rowOff>
    </xdr:to>
    <xdr:graphicFrame macro="">
      <xdr:nvGraphicFramePr>
        <xdr:cNvPr id="2" name="Chart 1">
          <a:extLst>
            <a:ext uri="{FF2B5EF4-FFF2-40B4-BE49-F238E27FC236}">
              <a16:creationId xmlns:a16="http://schemas.microsoft.com/office/drawing/2014/main" id="{DCE59D27-CFA6-44D2-AE04-5197DBAFE4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137671</xdr:colOff>
      <xdr:row>14</xdr:row>
      <xdr:rowOff>17318</xdr:rowOff>
    </xdr:from>
    <xdr:to>
      <xdr:col>11</xdr:col>
      <xdr:colOff>421821</xdr:colOff>
      <xdr:row>27</xdr:row>
      <xdr:rowOff>170489</xdr:rowOff>
    </xdr:to>
    <xdr:graphicFrame macro="">
      <xdr:nvGraphicFramePr>
        <xdr:cNvPr id="4" name="Chart 3">
          <a:extLst>
            <a:ext uri="{FF2B5EF4-FFF2-40B4-BE49-F238E27FC236}">
              <a16:creationId xmlns:a16="http://schemas.microsoft.com/office/drawing/2014/main" id="{FFE53470-09FA-4870-93D2-F553EDCFE3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208350</xdr:colOff>
      <xdr:row>14</xdr:row>
      <xdr:rowOff>68036</xdr:rowOff>
    </xdr:from>
    <xdr:to>
      <xdr:col>17</xdr:col>
      <xdr:colOff>40823</xdr:colOff>
      <xdr:row>28</xdr:row>
      <xdr:rowOff>40819</xdr:rowOff>
    </xdr:to>
    <xdr:graphicFrame macro="">
      <xdr:nvGraphicFramePr>
        <xdr:cNvPr id="3" name="Chart 2">
          <a:extLst>
            <a:ext uri="{FF2B5EF4-FFF2-40B4-BE49-F238E27FC236}">
              <a16:creationId xmlns:a16="http://schemas.microsoft.com/office/drawing/2014/main" id="{96BB3052-2601-4FA5-B5C5-1A13EEDD2C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256061</xdr:colOff>
      <xdr:row>28</xdr:row>
      <xdr:rowOff>168524</xdr:rowOff>
    </xdr:from>
    <xdr:to>
      <xdr:col>13</xdr:col>
      <xdr:colOff>228631</xdr:colOff>
      <xdr:row>45</xdr:row>
      <xdr:rowOff>119991</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BD649762-4C34-42D5-ACD1-986795F7DA1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2084861" y="5502524"/>
              <a:ext cx="6068570" cy="318996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122465</xdr:colOff>
      <xdr:row>4</xdr:row>
      <xdr:rowOff>13608</xdr:rowOff>
    </xdr:from>
    <xdr:to>
      <xdr:col>7</xdr:col>
      <xdr:colOff>81643</xdr:colOff>
      <xdr:row>12</xdr:row>
      <xdr:rowOff>40822</xdr:rowOff>
    </xdr:to>
    <xdr:graphicFrame macro="">
      <xdr:nvGraphicFramePr>
        <xdr:cNvPr id="28" name="Chart 27">
          <a:extLst>
            <a:ext uri="{FF2B5EF4-FFF2-40B4-BE49-F238E27FC236}">
              <a16:creationId xmlns:a16="http://schemas.microsoft.com/office/drawing/2014/main" id="{29F41717-B522-4F9B-ADB4-A8744A5BEE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204106</xdr:colOff>
      <xdr:row>3</xdr:row>
      <xdr:rowOff>122464</xdr:rowOff>
    </xdr:from>
    <xdr:to>
      <xdr:col>11</xdr:col>
      <xdr:colOff>312964</xdr:colOff>
      <xdr:row>13</xdr:row>
      <xdr:rowOff>81642</xdr:rowOff>
    </xdr:to>
    <xdr:graphicFrame macro="">
      <xdr:nvGraphicFramePr>
        <xdr:cNvPr id="29" name="Chart 28">
          <a:extLst>
            <a:ext uri="{FF2B5EF4-FFF2-40B4-BE49-F238E27FC236}">
              <a16:creationId xmlns:a16="http://schemas.microsoft.com/office/drawing/2014/main" id="{370C671D-BF39-46CA-B124-C4599B19EE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19</xdr:col>
      <xdr:colOff>353785</xdr:colOff>
      <xdr:row>4</xdr:row>
      <xdr:rowOff>145596</xdr:rowOff>
    </xdr:from>
    <xdr:to>
      <xdr:col>23</xdr:col>
      <xdr:colOff>0</xdr:colOff>
      <xdr:row>11</xdr:row>
      <xdr:rowOff>166888</xdr:rowOff>
    </xdr:to>
    <xdr:graphicFrame macro="">
      <xdr:nvGraphicFramePr>
        <xdr:cNvPr id="30" name="Chart 29">
          <a:extLst>
            <a:ext uri="{FF2B5EF4-FFF2-40B4-BE49-F238E27FC236}">
              <a16:creationId xmlns:a16="http://schemas.microsoft.com/office/drawing/2014/main" id="{7371775F-4BB9-4EA3-87F9-B73A96FD5B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235323</xdr:colOff>
      <xdr:row>8</xdr:row>
      <xdr:rowOff>96051</xdr:rowOff>
    </xdr:from>
    <xdr:to>
      <xdr:col>25</xdr:col>
      <xdr:colOff>72037</xdr:colOff>
      <xdr:row>10</xdr:row>
      <xdr:rowOff>28015</xdr:rowOff>
    </xdr:to>
    <xdr:sp macro="" textlink="'P-Table'!Y14">
      <xdr:nvSpPr>
        <xdr:cNvPr id="33" name="TextBox 32">
          <a:extLst>
            <a:ext uri="{FF2B5EF4-FFF2-40B4-BE49-F238E27FC236}">
              <a16:creationId xmlns:a16="http://schemas.microsoft.com/office/drawing/2014/main" id="{FC666912-ECD3-84B2-508F-7AC64DC85962}"/>
            </a:ext>
          </a:extLst>
        </xdr:cNvPr>
        <xdr:cNvSpPr txBox="1"/>
      </xdr:nvSpPr>
      <xdr:spPr>
        <a:xfrm>
          <a:off x="14176459" y="1620051"/>
          <a:ext cx="1048987" cy="3129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E226E40-62B5-4AE8-8865-8FEA47C616C5}" type="TxLink">
            <a:rPr lang="en-US" sz="1600" b="1" i="0" u="none" strike="noStrike">
              <a:solidFill>
                <a:srgbClr val="000000"/>
              </a:solidFill>
              <a:latin typeface="Calibri"/>
              <a:cs typeface="Calibri"/>
            </a:rPr>
            <a:pPr/>
            <a:t> </a:t>
          </a:fld>
          <a:endParaRPr lang="en-IN" sz="1600" b="1"/>
        </a:p>
      </xdr:txBody>
    </xdr:sp>
    <xdr:clientData/>
  </xdr:twoCellAnchor>
  <xdr:twoCellAnchor>
    <xdr:from>
      <xdr:col>11</xdr:col>
      <xdr:colOff>571500</xdr:colOff>
      <xdr:row>3</xdr:row>
      <xdr:rowOff>180975</xdr:rowOff>
    </xdr:from>
    <xdr:to>
      <xdr:col>15</xdr:col>
      <xdr:colOff>537882</xdr:colOff>
      <xdr:row>12</xdr:row>
      <xdr:rowOff>145676</xdr:rowOff>
    </xdr:to>
    <xdr:graphicFrame macro="">
      <xdr:nvGraphicFramePr>
        <xdr:cNvPr id="20" name="Chart 19">
          <a:extLst>
            <a:ext uri="{FF2B5EF4-FFF2-40B4-BE49-F238E27FC236}">
              <a16:creationId xmlns:a16="http://schemas.microsoft.com/office/drawing/2014/main" id="{8F0CF098-100D-44C3-9173-2BA9F8F97B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15</xdr:col>
      <xdr:colOff>235323</xdr:colOff>
      <xdr:row>4</xdr:row>
      <xdr:rowOff>112058</xdr:rowOff>
    </xdr:from>
    <xdr:to>
      <xdr:col>19</xdr:col>
      <xdr:colOff>425824</xdr:colOff>
      <xdr:row>14</xdr:row>
      <xdr:rowOff>89647</xdr:rowOff>
    </xdr:to>
    <xdr:graphicFrame macro="">
      <xdr:nvGraphicFramePr>
        <xdr:cNvPr id="38" name="Chart 37">
          <a:extLst>
            <a:ext uri="{FF2B5EF4-FFF2-40B4-BE49-F238E27FC236}">
              <a16:creationId xmlns:a16="http://schemas.microsoft.com/office/drawing/2014/main" id="{56FC668D-951B-4E06-BD74-F9743D639D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18</xdr:col>
      <xdr:colOff>313764</xdr:colOff>
      <xdr:row>0</xdr:row>
      <xdr:rowOff>89648</xdr:rowOff>
    </xdr:from>
    <xdr:to>
      <xdr:col>23</xdr:col>
      <xdr:colOff>22411</xdr:colOff>
      <xdr:row>3</xdr:row>
      <xdr:rowOff>156884</xdr:rowOff>
    </xdr:to>
    <xdr:sp macro="" textlink="'P-Table'!A3">
      <xdr:nvSpPr>
        <xdr:cNvPr id="37" name="TextBox 36">
          <a:extLst>
            <a:ext uri="{FF2B5EF4-FFF2-40B4-BE49-F238E27FC236}">
              <a16:creationId xmlns:a16="http://schemas.microsoft.com/office/drawing/2014/main" id="{039AAAFA-EF76-B4C6-930F-31B142FABC64}"/>
            </a:ext>
          </a:extLst>
        </xdr:cNvPr>
        <xdr:cNvSpPr txBox="1"/>
      </xdr:nvSpPr>
      <xdr:spPr>
        <a:xfrm>
          <a:off x="11224219" y="89648"/>
          <a:ext cx="2739328" cy="6387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F2ECB27-0554-4A00-B00B-7A16893990C9}" type="TxLink">
            <a:rPr lang="en-US" sz="1800" b="1" i="0" u="none" strike="noStrike"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rPr>
            <a:pPr algn="ctr"/>
            <a:t>4,17,883</a:t>
          </a:fld>
          <a:endParaRPr lang="en-US" sz="1800" b="1" i="0" u="none" strike="noStrike"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endParaRPr>
        </a:p>
        <a:p>
          <a:pPr algn="ctr"/>
          <a:r>
            <a:rPr lang="en-US" sz="1800" b="1" i="0" u="none" strike="noStrike"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rPr>
            <a:t>Total</a:t>
          </a:r>
          <a:r>
            <a:rPr lang="en-US" sz="1800" b="1" i="0" u="none" strike="noStrike" cap="none" spc="0" baseline="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rPr>
            <a:t> </a:t>
          </a:r>
          <a:r>
            <a:rPr lang="en-US" sz="1800" b="1" i="0" u="none" strike="noStrike"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rPr>
            <a:t>Casualties</a:t>
          </a:r>
          <a:endParaRPr lang="en-IN" sz="1800" b="1"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endParaRPr>
        </a:p>
      </xdr:txBody>
    </xdr:sp>
    <xdr:clientData/>
  </xdr:twoCellAnchor>
  <xdr:twoCellAnchor editAs="oneCell">
    <xdr:from>
      <xdr:col>0</xdr:col>
      <xdr:colOff>127338</xdr:colOff>
      <xdr:row>23</xdr:row>
      <xdr:rowOff>115115</xdr:rowOff>
    </xdr:from>
    <xdr:to>
      <xdr:col>3</xdr:col>
      <xdr:colOff>134470</xdr:colOff>
      <xdr:row>33</xdr:row>
      <xdr:rowOff>149679</xdr:rowOff>
    </xdr:to>
    <mc:AlternateContent xmlns:mc="http://schemas.openxmlformats.org/markup-compatibility/2006" xmlns:a14="http://schemas.microsoft.com/office/drawing/2010/main">
      <mc:Choice Requires="a14">
        <xdr:graphicFrame macro="">
          <xdr:nvGraphicFramePr>
            <xdr:cNvPr id="40" name="Accident Date (Month) 1">
              <a:extLst>
                <a:ext uri="{FF2B5EF4-FFF2-40B4-BE49-F238E27FC236}">
                  <a16:creationId xmlns:a16="http://schemas.microsoft.com/office/drawing/2014/main" id="{216BCA06-EF3B-48C7-80CE-0F55088A3555}"/>
                </a:ext>
              </a:extLst>
            </xdr:cNvPr>
            <xdr:cNvGraphicFramePr/>
          </xdr:nvGraphicFramePr>
          <xdr:xfrm>
            <a:off x="0" y="0"/>
            <a:ext cx="0" cy="0"/>
          </xdr:xfrm>
          <a:graphic>
            <a:graphicData uri="http://schemas.microsoft.com/office/drawing/2010/slicer">
              <sle:slicer xmlns:sle="http://schemas.microsoft.com/office/drawing/2010/slicer" name="Accident Date (Month) 1"/>
            </a:graphicData>
          </a:graphic>
        </xdr:graphicFrame>
      </mc:Choice>
      <mc:Fallback xmlns="">
        <xdr:sp macro="" textlink="">
          <xdr:nvSpPr>
            <xdr:cNvPr id="0" name=""/>
            <xdr:cNvSpPr>
              <a:spLocks noTextEdit="1"/>
            </xdr:cNvSpPr>
          </xdr:nvSpPr>
          <xdr:spPr>
            <a:xfrm>
              <a:off x="127338" y="4496615"/>
              <a:ext cx="1844096" cy="193956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136311</xdr:colOff>
      <xdr:row>33</xdr:row>
      <xdr:rowOff>188179</xdr:rowOff>
    </xdr:from>
    <xdr:to>
      <xdr:col>3</xdr:col>
      <xdr:colOff>149758</xdr:colOff>
      <xdr:row>46</xdr:row>
      <xdr:rowOff>108857</xdr:rowOff>
    </xdr:to>
    <mc:AlternateContent xmlns:mc="http://schemas.openxmlformats.org/markup-compatibility/2006" xmlns:a14="http://schemas.microsoft.com/office/drawing/2010/main">
      <mc:Choice Requires="a14">
        <xdr:graphicFrame macro="">
          <xdr:nvGraphicFramePr>
            <xdr:cNvPr id="42" name="Vehicle_Type">
              <a:extLst>
                <a:ext uri="{FF2B5EF4-FFF2-40B4-BE49-F238E27FC236}">
                  <a16:creationId xmlns:a16="http://schemas.microsoft.com/office/drawing/2014/main" id="{EA938C73-239E-7593-20C2-7EF703BA08C4}"/>
                </a:ext>
              </a:extLst>
            </xdr:cNvPr>
            <xdr:cNvGraphicFramePr/>
          </xdr:nvGraphicFramePr>
          <xdr:xfrm>
            <a:off x="0" y="0"/>
            <a:ext cx="0" cy="0"/>
          </xdr:xfrm>
          <a:graphic>
            <a:graphicData uri="http://schemas.microsoft.com/office/drawing/2010/slicer">
              <sle:slicer xmlns:sle="http://schemas.microsoft.com/office/drawing/2010/slicer" name="Vehicle_Type"/>
            </a:graphicData>
          </a:graphic>
        </xdr:graphicFrame>
      </mc:Choice>
      <mc:Fallback xmlns="">
        <xdr:sp macro="" textlink="">
          <xdr:nvSpPr>
            <xdr:cNvPr id="0" name=""/>
            <xdr:cNvSpPr>
              <a:spLocks noTextEdit="1"/>
            </xdr:cNvSpPr>
          </xdr:nvSpPr>
          <xdr:spPr>
            <a:xfrm>
              <a:off x="136311" y="6474679"/>
              <a:ext cx="1850411" cy="23971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414130</xdr:colOff>
      <xdr:row>16</xdr:row>
      <xdr:rowOff>170828</xdr:rowOff>
    </xdr:from>
    <xdr:to>
      <xdr:col>3</xdr:col>
      <xdr:colOff>0</xdr:colOff>
      <xdr:row>19</xdr:row>
      <xdr:rowOff>147015</xdr:rowOff>
    </xdr:to>
    <xdr:pic>
      <xdr:nvPicPr>
        <xdr:cNvPr id="49" name="Picture 48">
          <a:extLst>
            <a:ext uri="{FF2B5EF4-FFF2-40B4-BE49-F238E27FC236}">
              <a16:creationId xmlns:a16="http://schemas.microsoft.com/office/drawing/2014/main" id="{6932C8BA-DB52-B2BB-F04A-C2E80C34ACFE}"/>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t="19490" b="19886"/>
        <a:stretch/>
      </xdr:blipFill>
      <xdr:spPr>
        <a:xfrm>
          <a:off x="414130" y="3218828"/>
          <a:ext cx="1424609" cy="54768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260902</xdr:colOff>
      <xdr:row>11</xdr:row>
      <xdr:rowOff>25884</xdr:rowOff>
    </xdr:from>
    <xdr:to>
      <xdr:col>3</xdr:col>
      <xdr:colOff>118027</xdr:colOff>
      <xdr:row>14</xdr:row>
      <xdr:rowOff>15060</xdr:rowOff>
    </xdr:to>
    <xdr:pic>
      <xdr:nvPicPr>
        <xdr:cNvPr id="51" name="Picture 50">
          <a:extLst>
            <a:ext uri="{FF2B5EF4-FFF2-40B4-BE49-F238E27FC236}">
              <a16:creationId xmlns:a16="http://schemas.microsoft.com/office/drawing/2014/main" id="{569962E1-A003-6120-4001-F3B69871212A}"/>
            </a:ext>
          </a:extLst>
        </xdr:cNvPr>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27050" b="68058" l="10000" r="90000">
                      <a14:foregroundMark x1="60769" y1="28993" x2="60769" y2="28993"/>
                      <a14:foregroundMark x1="46769" y1="57194" x2="46769" y2="57194"/>
                      <a14:foregroundMark x1="38000" y1="57194" x2="38000" y2="57194"/>
                      <a14:foregroundMark x1="20308" y1="54460" x2="20308" y2="54460"/>
                      <a14:foregroundMark x1="74231" y1="64532" x2="74231" y2="64532"/>
                      <a14:foregroundMark x1="54538" y1="27122" x2="54538" y2="27122"/>
                      <a14:foregroundMark x1="42000" y1="68058" x2="42000" y2="68058"/>
                      <a14:foregroundMark x1="69000" y1="64532" x2="69000" y2="64532"/>
                    </a14:backgroundRemoval>
                  </a14:imgEffect>
                </a14:imgLayer>
              </a14:imgProps>
            </a:ext>
            <a:ext uri="{28A0092B-C50C-407E-A947-70E740481C1C}">
              <a14:useLocalDpi xmlns:a14="http://schemas.microsoft.com/office/drawing/2010/main" val="0"/>
            </a:ext>
          </a:extLst>
        </a:blip>
        <a:srcRect t="22891" b="30101"/>
        <a:stretch/>
      </xdr:blipFill>
      <xdr:spPr>
        <a:xfrm>
          <a:off x="260902" y="2121384"/>
          <a:ext cx="1695864" cy="560676"/>
        </a:xfrm>
        <a:prstGeom prst="rect">
          <a:avLst/>
        </a:prstGeom>
      </xdr:spPr>
    </xdr:pic>
    <xdr:clientData/>
  </xdr:twoCellAnchor>
  <xdr:twoCellAnchor editAs="oneCell">
    <xdr:from>
      <xdr:col>0</xdr:col>
      <xdr:colOff>496957</xdr:colOff>
      <xdr:row>6</xdr:row>
      <xdr:rowOff>27214</xdr:rowOff>
    </xdr:from>
    <xdr:to>
      <xdr:col>2</xdr:col>
      <xdr:colOff>588065</xdr:colOff>
      <xdr:row>8</xdr:row>
      <xdr:rowOff>124239</xdr:rowOff>
    </xdr:to>
    <xdr:pic>
      <xdr:nvPicPr>
        <xdr:cNvPr id="53" name="Picture 52">
          <a:extLst>
            <a:ext uri="{FF2B5EF4-FFF2-40B4-BE49-F238E27FC236}">
              <a16:creationId xmlns:a16="http://schemas.microsoft.com/office/drawing/2014/main" id="{DD061B25-9028-6C61-AC8C-357B4F42A29F}"/>
            </a:ext>
          </a:extLst>
        </xdr:cNvPr>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24889" b="74667" l="1778" r="95556">
                      <a14:foregroundMark x1="14222" y1="32000" x2="14222" y2="32000"/>
                      <a14:foregroundMark x1="5333" y1="29333" x2="5333" y2="29333"/>
                      <a14:foregroundMark x1="4444" y1="59111" x2="4444" y2="59111"/>
                      <a14:foregroundMark x1="5778" y1="73333" x2="5778" y2="73333"/>
                      <a14:foregroundMark x1="18667" y1="75111" x2="18667" y2="75111"/>
                      <a14:foregroundMark x1="1778" y1="61333" x2="1778" y2="61333"/>
                      <a14:foregroundMark x1="40889" y1="44889" x2="40889" y2="44889"/>
                      <a14:foregroundMark x1="58222" y1="35556" x2="58222" y2="35556"/>
                      <a14:foregroundMark x1="79556" y1="35556" x2="79556" y2="35556"/>
                      <a14:foregroundMark x1="76444" y1="28000" x2="76444" y2="28000"/>
                      <a14:foregroundMark x1="33778" y1="40000" x2="33778" y2="40000"/>
                      <a14:foregroundMark x1="32444" y1="50222" x2="32444" y2="50222"/>
                      <a14:foregroundMark x1="60444" y1="63556" x2="60444" y2="63556"/>
                      <a14:foregroundMark x1="19111" y1="36444" x2="19111" y2="36444"/>
                      <a14:foregroundMark x1="70222" y1="52444" x2="70222" y2="52444"/>
                      <a14:foregroundMark x1="65333" y1="38222" x2="65333" y2="38222"/>
                      <a14:foregroundMark x1="91111" y1="53333" x2="91111" y2="53333"/>
                      <a14:foregroundMark x1="84889" y1="46667" x2="84889" y2="46667"/>
                      <a14:foregroundMark x1="95556" y1="59556" x2="95556" y2="59556"/>
                    </a14:backgroundRemoval>
                  </a14:imgEffect>
                </a14:imgLayer>
              </a14:imgProps>
            </a:ext>
            <a:ext uri="{28A0092B-C50C-407E-A947-70E740481C1C}">
              <a14:useLocalDpi xmlns:a14="http://schemas.microsoft.com/office/drawing/2010/main" val="0"/>
            </a:ext>
          </a:extLst>
        </a:blip>
        <a:srcRect t="19393" b="20808"/>
        <a:stretch/>
      </xdr:blipFill>
      <xdr:spPr>
        <a:xfrm>
          <a:off x="496957" y="1170214"/>
          <a:ext cx="1315751" cy="478025"/>
        </a:xfrm>
        <a:prstGeom prst="rect">
          <a:avLst/>
        </a:prstGeom>
      </xdr:spPr>
    </xdr:pic>
    <xdr:clientData/>
  </xdr:twoCellAnchor>
  <xdr:twoCellAnchor>
    <xdr:from>
      <xdr:col>0</xdr:col>
      <xdr:colOff>397565</xdr:colOff>
      <xdr:row>8</xdr:row>
      <xdr:rowOff>8283</xdr:rowOff>
    </xdr:from>
    <xdr:to>
      <xdr:col>3</xdr:col>
      <xdr:colOff>57979</xdr:colOff>
      <xdr:row>11</xdr:row>
      <xdr:rowOff>24848</xdr:rowOff>
    </xdr:to>
    <xdr:sp macro="" textlink="'P-Table'!B10">
      <xdr:nvSpPr>
        <xdr:cNvPr id="54" name="TextBox 53">
          <a:extLst>
            <a:ext uri="{FF2B5EF4-FFF2-40B4-BE49-F238E27FC236}">
              <a16:creationId xmlns:a16="http://schemas.microsoft.com/office/drawing/2014/main" id="{EAF39687-FF15-6827-F2CF-AC3DCF8751DD}"/>
            </a:ext>
          </a:extLst>
        </xdr:cNvPr>
        <xdr:cNvSpPr txBox="1"/>
      </xdr:nvSpPr>
      <xdr:spPr>
        <a:xfrm>
          <a:off x="397565" y="1532283"/>
          <a:ext cx="1499153" cy="5880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C194A2B-7353-473F-82C2-6C23DEC1B61E}" type="TxLink">
            <a:rPr lang="en-US" sz="1400" b="0" i="0" u="none" strike="noStrike" cap="none" spc="0">
              <a:ln w="0"/>
              <a:solidFill>
                <a:srgbClr val="00B0F0"/>
              </a:solidFill>
              <a:effectLst>
                <a:outerShdw blurRad="38100" dist="19050" dir="2700000" algn="tl" rotWithShape="0">
                  <a:schemeClr val="dk1">
                    <a:alpha val="40000"/>
                  </a:schemeClr>
                </a:outerShdw>
              </a:effectLst>
              <a:latin typeface="Calibri"/>
              <a:cs typeface="Calibri"/>
            </a:rPr>
            <a:pPr algn="ctr"/>
            <a:t>15,151</a:t>
          </a:fld>
          <a:endParaRPr lang="en-US" sz="1400" b="0" i="0" u="none" strike="noStrike" cap="none" spc="0">
            <a:ln w="0"/>
            <a:solidFill>
              <a:srgbClr val="00B0F0"/>
            </a:solidFill>
            <a:effectLst>
              <a:outerShdw blurRad="38100" dist="19050" dir="2700000" algn="tl" rotWithShape="0">
                <a:schemeClr val="dk1">
                  <a:alpha val="40000"/>
                </a:schemeClr>
              </a:outerShdw>
            </a:effectLst>
            <a:latin typeface="Calibri"/>
            <a:cs typeface="Calibri"/>
          </a:endParaRPr>
        </a:p>
        <a:p>
          <a:pPr algn="ctr"/>
          <a:r>
            <a:rPr lang="en-US" sz="1400" b="0" i="0" u="none" strike="noStrike" cap="none" spc="0">
              <a:ln w="0"/>
              <a:solidFill>
                <a:srgbClr val="00B0F0"/>
              </a:solidFill>
              <a:effectLst>
                <a:outerShdw blurRad="38100" dist="19050" dir="2700000" algn="tl" rotWithShape="0">
                  <a:schemeClr val="dk1">
                    <a:alpha val="40000"/>
                  </a:schemeClr>
                </a:outerShdw>
              </a:effectLst>
              <a:latin typeface="Calibri"/>
              <a:cs typeface="Calibri"/>
            </a:rPr>
            <a:t>Bike Casualties</a:t>
          </a:r>
          <a:endParaRPr lang="en-IN" sz="1400" b="0" cap="none" spc="0">
            <a:ln w="0"/>
            <a:solidFill>
              <a:srgbClr val="00B0F0"/>
            </a:solidFill>
            <a:effectLst>
              <a:outerShdw blurRad="38100" dist="19050" dir="2700000" algn="tl" rotWithShape="0">
                <a:schemeClr val="dk1">
                  <a:alpha val="40000"/>
                </a:schemeClr>
              </a:outerShdw>
            </a:effectLst>
          </a:endParaRPr>
        </a:p>
      </xdr:txBody>
    </xdr:sp>
    <xdr:clientData/>
  </xdr:twoCellAnchor>
  <xdr:twoCellAnchor>
    <xdr:from>
      <xdr:col>0</xdr:col>
      <xdr:colOff>359465</xdr:colOff>
      <xdr:row>13</xdr:row>
      <xdr:rowOff>181390</xdr:rowOff>
    </xdr:from>
    <xdr:to>
      <xdr:col>3</xdr:col>
      <xdr:colOff>19879</xdr:colOff>
      <xdr:row>17</xdr:row>
      <xdr:rowOff>7455</xdr:rowOff>
    </xdr:to>
    <xdr:sp macro="" textlink="'P-Table'!B11">
      <xdr:nvSpPr>
        <xdr:cNvPr id="55" name="TextBox 54">
          <a:extLst>
            <a:ext uri="{FF2B5EF4-FFF2-40B4-BE49-F238E27FC236}">
              <a16:creationId xmlns:a16="http://schemas.microsoft.com/office/drawing/2014/main" id="{CDC39B38-ECE4-4609-82B7-A44CE304E29E}"/>
            </a:ext>
          </a:extLst>
        </xdr:cNvPr>
        <xdr:cNvSpPr txBox="1"/>
      </xdr:nvSpPr>
      <xdr:spPr>
        <a:xfrm>
          <a:off x="359465" y="2657890"/>
          <a:ext cx="1499153" cy="5880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A34782C-6AD2-4E2D-B9EB-8E52A778FE03}" type="TxLink">
            <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rPr>
            <a:pPr marL="0" indent="0" algn="ctr"/>
            <a:t>11,710</a:t>
          </a:fld>
          <a:endPar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endParaRPr>
        </a:p>
        <a:p>
          <a:pPr marL="0" indent="0" algn="ctr"/>
          <a:r>
            <a:rPr lang="en-US" sz="1400" b="1"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rPr>
            <a:t>Bus</a:t>
          </a:r>
          <a:r>
            <a:rPr lang="en-US" sz="1400" b="1" i="0" u="none" strike="noStrike" cap="none" spc="0" baseline="0">
              <a:ln w="0"/>
              <a:solidFill>
                <a:srgbClr val="00B0F0"/>
              </a:solidFill>
              <a:effectLst>
                <a:outerShdw blurRad="38100" dist="19050" dir="2700000" algn="tl" rotWithShape="0">
                  <a:schemeClr val="dk1">
                    <a:alpha val="40000"/>
                  </a:schemeClr>
                </a:outerShdw>
              </a:effectLst>
              <a:latin typeface="Calibri"/>
              <a:ea typeface="+mn-ea"/>
              <a:cs typeface="Calibri"/>
            </a:rPr>
            <a:t> Casualties</a:t>
          </a:r>
          <a:endParaRPr lang="en-IN" sz="1400" b="1"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endParaRPr>
        </a:p>
      </xdr:txBody>
    </xdr:sp>
    <xdr:clientData/>
  </xdr:twoCellAnchor>
  <xdr:twoCellAnchor>
    <xdr:from>
      <xdr:col>0</xdr:col>
      <xdr:colOff>378515</xdr:colOff>
      <xdr:row>19</xdr:row>
      <xdr:rowOff>163996</xdr:rowOff>
    </xdr:from>
    <xdr:to>
      <xdr:col>3</xdr:col>
      <xdr:colOff>38929</xdr:colOff>
      <xdr:row>22</xdr:row>
      <xdr:rowOff>180561</xdr:rowOff>
    </xdr:to>
    <xdr:sp macro="" textlink="'P-Table'!B9">
      <xdr:nvSpPr>
        <xdr:cNvPr id="56" name="TextBox 55">
          <a:extLst>
            <a:ext uri="{FF2B5EF4-FFF2-40B4-BE49-F238E27FC236}">
              <a16:creationId xmlns:a16="http://schemas.microsoft.com/office/drawing/2014/main" id="{3B8AD248-B8A3-44F1-BDD3-26D9C7384137}"/>
            </a:ext>
          </a:extLst>
        </xdr:cNvPr>
        <xdr:cNvSpPr txBox="1"/>
      </xdr:nvSpPr>
      <xdr:spPr>
        <a:xfrm>
          <a:off x="378515" y="3783496"/>
          <a:ext cx="1499153" cy="5880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88B1F152-E39F-4D0E-9213-F00D00B8C1C0}" type="TxLink">
            <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rPr>
            <a:pPr marL="0" indent="0" algn="ctr"/>
            <a:t>21,298</a:t>
          </a:fld>
          <a:endPar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endParaRPr>
        </a:p>
        <a:p>
          <a:pPr marL="0" indent="0" algn="ctr"/>
          <a:r>
            <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rPr>
            <a:t>Van Casualties</a:t>
          </a:r>
          <a:endParaRPr lang="en-IN"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69097226" backgroundQuery="1" createdVersion="8" refreshedVersion="8" minRefreshableVersion="3" recordCount="0" supportSubquery="1" supportAdvancedDrill="1" xr:uid="{AB30BC52-02EA-48DE-ABA5-DD9E5AC40D6C}">
  <cacheSource type="external" connectionId="2"/>
  <cacheFields count="4">
    <cacheField name="[Sheet1].[Accident Date (Month)].[Accident Date (Month)]" caption="Accident Date (Month)" numFmtId="0" hierarchy="26" level="1">
      <sharedItems count="12">
        <s v="Jan"/>
        <s v="Feb"/>
        <s v="Mar"/>
        <s v="Apr"/>
        <s v="May"/>
        <s v="Jun"/>
        <s v="Jul"/>
        <s v="Aug"/>
        <s v="Sep"/>
        <s v="Oct"/>
        <s v="Nov"/>
        <s v="Dec"/>
      </sharedItems>
    </cacheField>
    <cacheField name="[Sheet1].[Accident Date (Year)].[Accident Date (Year)]" caption="Accident Date (Year)" numFmtId="0" hierarchy="24" level="1">
      <sharedItems count="2">
        <s v="2021"/>
        <s v="2022"/>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cacheHierarchy uniqueName="[Sheet1].[Road_Type]" caption="Road_Type" attribute="1" defaultMemberUniqueName="[Sheet1].[Road_Type].[All]" allUniqueName="[Sheet1].[Road_Type].[All]" dimensionUniqueName="[Sheet1]" displayFolder="" count="2" memberValueDatatype="130" unbalanced="0"/>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cacheHierarchy uniqueName="[Sheet1].[Weather_Conditions]" caption="Weather_Conditions" attribute="1" defaultMemberUniqueName="[Sheet1].[Weather_Conditions].[All]" allUniqueName="[Sheet1].[Weather_Conditions].[All]" dimensionUniqueName="[Sheet1]" displayFolder="" count="2"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3"/>
      </fieldsUsage>
    </cacheHierarchy>
    <cacheHierarchy uniqueName="[Sheet1].[Weekdays Number]" caption="Weekdays Number" attribute="1" defaultMemberUniqueName="[Sheet1].[Weekdays Number].[All]" allUniqueName="[Sheet1].[Weekdays Number].[All]" dimensionUniqueName="[Sheet1]" displayFolder="" count="2" memberValueDatatype="20" unbalanced="0"/>
    <cacheHierarchy uniqueName="[Sheet1].[Weekday Name]" caption="Weekday Name" attribute="1" defaultMemberUniqueName="[Sheet1].[Weekday Name].[All]" allUniqueName="[Sheet1].[Weekday Name].[All]" dimensionUniqueName="[Sheet1]" displayFolder="" count="2" memberValueDatatype="130" unbalanced="0"/>
    <cacheHierarchy uniqueName="[Sheet1].[Accident Date (Year)]" caption="Accident Date (Year)" attribute="1" defaultMemberUniqueName="[Sheet1].[Accident Date (Year)].[All]" allUniqueName="[Sheet1].[Accident Date (Year)].[All]" dimensionUniqueName="[Sheet1]" displayFolder="" count="2" memberValueDatatype="130" unbalanced="0">
      <fieldsUsage count="2">
        <fieldUsage x="-1"/>
        <fieldUsage x="1"/>
      </fieldsUsage>
    </cacheHierarchy>
    <cacheHierarchy uniqueName="[Sheet1].[Accident Date (Quarter)]" caption="Accident Date (Quarter)" attribute="1" defaultMemberUniqueName="[Sheet1].[Accident Date (Quarter)].[All]" allUniqueName="[Sheet1].[Accident Date (Quarter)].[All]" dimensionUniqueName="[Sheet1]" displayFolder="" count="2"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0"/>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2"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2"/>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63.508189236112" backgroundQuery="1" createdVersion="3" refreshedVersion="8" minRefreshableVersion="3" recordCount="0" supportSubquery="1" supportAdvancedDrill="1" xr:uid="{376B15A0-7A5B-4DDD-880C-6181C5322E6D}">
  <cacheSource type="external" connectionId="2">
    <extLst>
      <ext xmlns:x14="http://schemas.microsoft.com/office/spreadsheetml/2009/9/main" uri="{F057638F-6D5F-4e77-A914-E7F072B9BCA8}">
        <x14:sourceConnection name="ThisWorkbookDataModel"/>
      </ext>
    </extLst>
  </cacheSource>
  <cacheFields count="0"/>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3737757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0023149" backgroundQuery="1" createdVersion="8" refreshedVersion="8" minRefreshableVersion="3" recordCount="0" supportSubquery="1" supportAdvancedDrill="1" xr:uid="{B14103D9-D40E-4F4B-8772-2EAA15B422DD}">
  <cacheSource type="external" connectionId="2"/>
  <cacheFields count="5">
    <cacheField name="[Sheet1].[Weather_Conditions].[Weather_Conditions]" caption="Weather_Conditions" numFmtId="0" hierarchy="19" level="1">
      <sharedItems count="7">
        <s v="Fine + high winds"/>
        <s v="Fine no high winds"/>
        <s v="Fog or mist"/>
        <s v="Raining + high winds"/>
        <s v="Raining no high winds"/>
        <s v="Snowing + high winds"/>
        <s v="Snowing no high winds"/>
      </sharedItems>
    </cacheField>
    <cacheField name="[Sheet1].[Urban_or_Rural_Area].[Urban_or_Rural_Area]" caption="Urban_or_Rural_Area" numFmtId="0" hierarchy="18" level="1">
      <sharedItems count="2">
        <s v="Rural"/>
        <s v="Urban"/>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cacheHierarchy uniqueName="[Sheet1].[Road_Type]" caption="Road_Type" attribute="1" defaultMemberUniqueName="[Sheet1].[Road_Type].[All]" allUniqueName="[Sheet1].[Road_Type].[All]" dimensionUniqueName="[Sheet1]" displayFolder="" count="2" memberValueDatatype="130" unbalanced="0"/>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1"/>
      </fieldsUsage>
    </cacheHierarchy>
    <cacheHierarchy uniqueName="[Sheet1].[Weather_Conditions]" caption="Weather_Conditions" attribute="1" defaultMemberUniqueName="[Sheet1].[Weather_Conditions].[All]" allUniqueName="[Sheet1].[Weather_Conditions].[All]" dimensionUniqueName="[Sheet1]" displayFolder="" count="2" memberValueDatatype="130" unbalanced="0">
      <fieldsUsage count="2">
        <fieldUsage x="-1"/>
        <fieldUsage x="0"/>
      </fieldsUsage>
    </cacheHierarchy>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3"/>
      </fieldsUsage>
    </cacheHierarchy>
    <cacheHierarchy uniqueName="[Sheet1].[Weekdays Number]" caption="Weekdays Number" attribute="1" defaultMemberUniqueName="[Sheet1].[Weekdays Number].[All]" allUniqueName="[Sheet1].[Weekdays Number].[All]" dimensionUniqueName="[Sheet1]" displayFolder="" count="2" memberValueDatatype="20" unbalanced="0"/>
    <cacheHierarchy uniqueName="[Sheet1].[Weekday Name]" caption="Weekday Name" attribute="1" defaultMemberUniqueName="[Sheet1].[Weekday Name].[All]" allUniqueName="[Sheet1].[Weekday Name].[All]" dimensionUniqueName="[Sheet1]" displayFolder="" count="2" memberValueDatatype="130" unbalanced="0"/>
    <cacheHierarchy uniqueName="[Sheet1].[Accident Date (Year)]" caption="Accident Date (Year)" attribute="1" defaultMemberUniqueName="[Sheet1].[Accident Date (Year)].[All]" allUniqueName="[Sheet1].[Accident Date (Year)].[All]" dimensionUniqueName="[Sheet1]" displayFolder="" count="2" memberValueDatatype="130" unbalanced="0"/>
    <cacheHierarchy uniqueName="[Sheet1].[Accident Date (Quarter)]" caption="Accident Date (Quarter)" attribute="1" defaultMemberUniqueName="[Sheet1].[Accident Date (Quarter)].[All]" allUniqueName="[Sheet1].[Accident Date (Quarter)].[All]" dimensionUniqueName="[Sheet1]" displayFolder="" count="2"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4"/>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2"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2"/>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0486111" backgroundQuery="1" createdVersion="8" refreshedVersion="8" minRefreshableVersion="3" recordCount="0" supportSubquery="1" supportAdvancedDrill="1" xr:uid="{1F2CB8EE-335D-487D-A0DE-5F36ECDD2822}">
  <cacheSource type="external" connectionId="2"/>
  <cacheFields count="4">
    <cacheField name="[Sheet1].[Road_Type].[Road_Type]" caption="Road_Type" numFmtId="0" hierarchy="15" level="1">
      <sharedItems count="5">
        <s v="Dual carriageway"/>
        <s v="One way street"/>
        <s v="Roundabout"/>
        <s v="Single carriageway"/>
        <s v="Slip road"/>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2" memberValueDatatype="130" unbalanced="0">
      <fieldsUsage count="2">
        <fieldUsage x="-1"/>
        <fieldUsage x="0"/>
      </fieldsUsage>
    </cacheHierarchy>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0717596" backgroundQuery="1" createdVersion="8" refreshedVersion="8" minRefreshableVersion="3" recordCount="0" supportSubquery="1" supportAdvancedDrill="1" xr:uid="{27C79813-8DB6-4AB7-823E-A895C6928A7C}">
  <cacheSource type="external" connectionId="2"/>
  <cacheFields count="3">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1"/>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2"/>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1990743" backgroundQuery="1" createdVersion="8" refreshedVersion="8" minRefreshableVersion="3" recordCount="0" supportSubquery="1" supportAdvancedDrill="1" xr:uid="{4143907A-CA46-4100-AD24-9F241995A991}">
  <cacheSource type="external" connectionId="2"/>
  <cacheFields count="4">
    <cacheField name="[Sheet1].[Vehicle_Type].[Vehicle_Type]" caption="Vehicle_Type" numFmtId="0" hierarchy="20" level="1">
      <sharedItems count="5">
        <s v="Bus or coach (17 or more pass seats)"/>
        <s v="Car"/>
        <s v="Motorcycle 125cc and under"/>
        <s v="Motorcycle over 500cc"/>
        <s v="Van / Goods 3.5 tonnes mgw or under"/>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fieldsUsage count="2">
        <fieldUsage x="-1"/>
        <fieldUsage x="0"/>
      </fieldsUsage>
    </cacheHierarchy>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3148151" backgroundQuery="1" createdVersion="8" refreshedVersion="8" minRefreshableVersion="3" recordCount="0" supportSubquery="1" supportAdvancedDrill="1" xr:uid="{B6D01D84-168F-46B2-B491-AC726A35498D}">
  <cacheSource type="external" connectionId="2"/>
  <cacheFields count="4">
    <cacheField name="[Sheet1].[Urban_or_Rural_Area].[Urban_or_Rural_Area]" caption="Urban_or_Rural_Area" numFmtId="0" hierarchy="18" level="1">
      <sharedItems count="2">
        <s v="Rural"/>
        <s v="Urban"/>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0"/>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4537037" backgroundQuery="1" createdVersion="8" refreshedVersion="8" minRefreshableVersion="3" recordCount="0" supportSubquery="1" supportAdvancedDrill="1" xr:uid="{323D9DF3-1F18-49E9-86E2-6CEC7877FDB2}">
  <cacheSource type="external" connectionId="2"/>
  <cacheFields count="4">
    <cacheField name="[Measures].[Sum of Number_of_Casualties]" caption="Sum of Number_of_Casualties" numFmtId="0" hierarchy="30" level="32767"/>
    <cacheField name="[Sheet1].[Weather_Conditions].[Weather_Conditions]" caption="Weather_Conditions" numFmtId="0" hierarchy="19" level="1">
      <sharedItems count="8">
        <s v="Fine + high winds"/>
        <s v="Fine no high winds"/>
        <s v="Fog or mist"/>
        <s v="Other"/>
        <s v="Raining + high winds"/>
        <s v="Raining no high winds"/>
        <s v="Snowing + high winds"/>
        <s v="Snowing no high winds"/>
      </sharedItems>
    </cacheField>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2" memberValueDatatype="130" unbalanced="0">
      <fieldsUsage count="2">
        <fieldUsage x="-1"/>
        <fieldUsage x="1"/>
      </fieldsUsage>
    </cacheHierarchy>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5578707" backgroundQuery="1" createdVersion="8" refreshedVersion="8" minRefreshableVersion="3" recordCount="0" supportSubquery="1" supportAdvancedDrill="1" xr:uid="{5830D18C-A255-4131-A2E4-32EC34B227DD}">
  <cacheSource type="external" connectionId="2"/>
  <cacheFields count="4">
    <cacheField name="[Sheet1].[Road_Surface_Conditions].[Road_Surface_Conditions]" caption="Road_Surface_Conditions" numFmtId="0" hierarchy="14" level="1">
      <sharedItems count="5">
        <s v="Dry"/>
        <s v="Frost or ice"/>
        <s v="Snow"/>
        <s v="Wet or damp"/>
        <s v="Flood over 3cm. deep" u="1"/>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fieldsUsage count="2">
        <fieldUsage x="-1"/>
        <fieldUsage x="0"/>
      </fieldsUsage>
    </cacheHierarchy>
    <cacheHierarchy uniqueName="[Sheet1].[Road_Type]" caption="Road_Type" attribute="1" defaultMemberUniqueName="[Sheet1].[Road_Type].[All]" allUniqueName="[Sheet1].[Road_Type].[All]" dimensionUniqueName="[Sheet1]" displayFolder="" count="2" memberValueDatatype="130" unbalanced="0"/>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cacheHierarchy uniqueName="[Sheet1].[Weather_Conditions]" caption="Weather_Conditions" attribute="1" defaultMemberUniqueName="[Sheet1].[Weather_Conditions].[All]" allUniqueName="[Sheet1].[Weather_Conditions].[All]" dimensionUniqueName="[Sheet1]" displayFolder="" count="2"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2" memberValueDatatype="20" unbalanced="0"/>
    <cacheHierarchy uniqueName="[Sheet1].[Weekday Name]" caption="Weekday Name" attribute="1" defaultMemberUniqueName="[Sheet1].[Weekday Name].[All]" allUniqueName="[Sheet1].[Weekday Name].[All]" dimensionUniqueName="[Sheet1]" displayFolder="" count="2" memberValueDatatype="130" unbalanced="0"/>
    <cacheHierarchy uniqueName="[Sheet1].[Accident Date (Year)]" caption="Accident Date (Year)" attribute="1" defaultMemberUniqueName="[Sheet1].[Accident Date (Year)].[All]" allUniqueName="[Sheet1].[Accident Date (Year)].[All]" dimensionUniqueName="[Sheet1]" displayFolder="" count="2" memberValueDatatype="130" unbalanced="0"/>
    <cacheHierarchy uniqueName="[Sheet1].[Accident Date (Quarter)]" caption="Accident Date (Quarter)" attribute="1" defaultMemberUniqueName="[Sheet1].[Accident Date (Quarter)].[All]" allUniqueName="[Sheet1].[Accident Date (Quarter)].[All]" dimensionUniqueName="[Sheet1]" displayFolder="" count="2"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2"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6851854" backgroundQuery="1" createdVersion="8" refreshedVersion="8" minRefreshableVersion="3" recordCount="0" supportSubquery="1" supportAdvancedDrill="1" xr:uid="{9861550E-26F4-4D0B-8C4F-9E6070AB8735}">
  <cacheSource type="external" connectionId="2"/>
  <cacheFields count="4">
    <cacheField name="[Sheet1].[Accident_Severity].[Accident_Severity]" caption="Accident_Severity" numFmtId="0" hierarchy="5" level="1">
      <sharedItems count="3">
        <s v="Fatal"/>
        <s v="Serious"/>
        <s v="Slight"/>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fieldsUsage count="2">
        <fieldUsage x="-1"/>
        <fieldUsage x="0"/>
      </fieldsUsage>
    </cacheHierarchy>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8A132B9-FD50-454C-9AEE-3CF4C95FF3E1}" name="PivotTable9" cacheId="8" applyNumberFormats="0" applyBorderFormats="0" applyFontFormats="0" applyPatternFormats="0" applyAlignmentFormats="0" applyWidthHeightFormats="1" dataCaption="Values" tag="356406cf-b107-42dd-9dd1-59826a7b49d3" updatedVersion="8" minRefreshableVersion="3" useAutoFormatting="1" subtotalHiddenItems="1" itemPrintTitles="1" createdVersion="8" indent="0" outline="1" outlineData="1" multipleFieldFilters="0" rowHeaderCaption="Accident severity">
  <location ref="A69:B73" firstHeaderRow="1" firstDataRow="1" firstDataCol="1"/>
  <pivotFields count="4">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v="2"/>
    </i>
    <i>
      <x v="1"/>
    </i>
    <i>
      <x/>
    </i>
    <i t="grand">
      <x/>
    </i>
  </rowItems>
  <colItems count="1">
    <i/>
  </colItems>
  <dataFields count="1">
    <dataField name="Sum of Number_of_Casualties" fld="1" baseField="0" baseItem="0" numFmtId="3"/>
  </dataFields>
  <formats count="2">
    <format dxfId="1">
      <pivotArea outline="0" collapsedLevelsAreSubtotals="1" fieldPosition="0"/>
    </format>
    <format dxfId="0">
      <pivotArea dataOnly="0" labelOnly="1" outline="0" axis="axisValues"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091AB29-7BD7-45AD-8756-C9C9DC079356}" name="PivotTable10" cacheId="1" applyNumberFormats="0" applyBorderFormats="0" applyFontFormats="0" applyPatternFormats="0" applyAlignmentFormats="0" applyWidthHeightFormats="1" dataCaption="Values" tag="07c0aa93-4917-42ac-b175-8d3e1237ae66" updatedVersion="8" minRefreshableVersion="3" useAutoFormatting="1" subtotalHiddenItems="1" rowGrandTotals="0" colGrandTotals="0" itemPrintTitles="1" createdVersion="8" indent="0" outline="1" outlineData="1" multipleFieldFilters="0" rowHeaderCaption="Weather condition">
  <location ref="A119:C127" firstHeaderRow="1" firstDataRow="2" firstDataCol="1"/>
  <pivotFields count="5">
    <pivotField axis="axisRow" allDrilled="1" subtotalTop="0" showAll="0" sortType="descending" defaultSubtotal="0" defaultAttributeDrillState="1">
      <items count="7">
        <item s="1" x="0"/>
        <item s="1" x="1"/>
        <item s="1" x="2"/>
        <item s="1" x="3"/>
        <item s="1" x="4"/>
        <item s="1" x="5"/>
        <item s="1" x="6"/>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v="1"/>
    </i>
    <i>
      <x v="4"/>
    </i>
    <i>
      <x v="6"/>
    </i>
    <i>
      <x v="3"/>
    </i>
    <i>
      <x/>
    </i>
    <i>
      <x v="2"/>
    </i>
    <i>
      <x v="5"/>
    </i>
  </rowItems>
  <colFields count="1">
    <field x="1"/>
  </colFields>
  <colItems count="2">
    <i>
      <x/>
    </i>
    <i>
      <x v="1"/>
    </i>
  </colItems>
  <dataFields count="1">
    <dataField name="Sum of Number_of_Casualties" fld="2"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1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D73198A-9E57-48BD-A5A4-8DC7C4CC6534}" name="PivotTable2" cacheId="2" applyNumberFormats="0" applyBorderFormats="0" applyFontFormats="0" applyPatternFormats="0" applyAlignmentFormats="0" applyWidthHeightFormats="1" dataCaption="Values" tag="a2a3cdcc-55f7-4869-acc8-430953b1eeff" updatedVersion="8" minRefreshableVersion="3" useAutoFormatting="1" subtotalHiddenItems="1" itemPrintTitles="1" createdVersion="8" indent="0" outline="1" outlineData="1" multipleFieldFilters="0" rowHeaderCaption="Road type">
  <location ref="A98:B104" firstHeaderRow="1" firstDataRow="1" firstDataCol="1"/>
  <pivotFields count="4">
    <pivotField axis="axisRow" allDrilled="1" subtotalTop="0" showAll="0" sortType="ascending" defaultSubtotal="0" defaultAttributeDrillState="1">
      <items count="5">
        <item s="1" x="0"/>
        <item s="1" x="1"/>
        <item s="1" x="2"/>
        <item s="1" x="3"/>
        <item s="1"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Number_of_Casualties" fld="1"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600B389-F228-4D40-B751-4570A1D24C1B}" name="PivotTable8" cacheId="7" applyNumberFormats="0" applyBorderFormats="0" applyFontFormats="0" applyPatternFormats="0" applyAlignmentFormats="0" applyWidthHeightFormats="1" dataCaption="Values" tag="a5365558-aad9-4cee-bf17-eed40b878a26" updatedVersion="8" minRefreshableVersion="3" useAutoFormatting="1" subtotalHiddenItems="1" itemPrintTitles="1" createdVersion="8" indent="0" outline="1" outlineData="1" multipleFieldFilters="0" chartFormat="4" rowHeaderCaption="Road Surface">
  <location ref="A56:B61" firstHeaderRow="1" firstDataRow="1" firstDataCol="1"/>
  <pivotFields count="4">
    <pivotField axis="axisRow" allDrilled="1" subtotalTop="0" showAll="0" sortType="ascending" defaultSubtotal="0" defaultAttributeDrillState="1">
      <items count="5">
        <item s="1" x="0"/>
        <item s="1" x="1"/>
        <item s="1" x="2"/>
        <item s="1"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v="2"/>
    </i>
    <i>
      <x v="1"/>
    </i>
    <i>
      <x v="3"/>
    </i>
    <i>
      <x/>
    </i>
    <i t="grand">
      <x/>
    </i>
  </rowItems>
  <colItems count="1">
    <i/>
  </colItems>
  <dataFields count="1">
    <dataField name="Sum of Number_of_Casualties" fld="1" baseField="0" baseItem="0" numFmtId="3"/>
  </dataFields>
  <formats count="1">
    <format dxfId="2">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1"/>
          </reference>
        </references>
      </pivotArea>
    </chartFormat>
    <chartFormat chart="3" format="4">
      <pivotArea type="data" outline="0" fieldPosition="0">
        <references count="2">
          <reference field="4294967294" count="1" selected="0">
            <x v="0"/>
          </reference>
          <reference field="0" count="1" selected="0">
            <x v="2"/>
          </reference>
        </references>
      </pivotArea>
    </chartFormat>
    <chartFormat chart="3" format="5">
      <pivotArea type="data" outline="0" fieldPosition="0">
        <references count="2">
          <reference field="4294967294" count="1" selected="0">
            <x v="0"/>
          </reference>
          <reference field="0" count="1" selected="0">
            <x v="4"/>
          </reference>
        </references>
      </pivotArea>
    </chartFormat>
  </chart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3ED7BB6-CE53-4EAD-9C17-A6B343741787}" name="PivotTable1" cacheId="0" applyNumberFormats="0" applyBorderFormats="0" applyFontFormats="0" applyPatternFormats="0" applyAlignmentFormats="0" applyWidthHeightFormats="1" dataCaption="Values" tag="e2d5aaa7-f3f1-44e7-8e92-bd0a3b40c2cb" updatedVersion="8" minRefreshableVersion="3" useAutoFormatting="1" subtotalHiddenItems="1" rowGrandTotals="0" colGrandTotals="0" itemPrintTitles="1" createdVersion="8" indent="0" outline="1" outlineData="1" multipleFieldFilters="0" chartFormat="4">
  <location ref="A80:C93" firstHeaderRow="1" firstDataRow="2"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items count="2">
        <item x="0"/>
        <item x="1"/>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x v="11"/>
    </i>
  </rowItems>
  <colFields count="1">
    <field x="1"/>
  </colFields>
  <colItems count="2">
    <i>
      <x/>
    </i>
    <i>
      <x v="1"/>
    </i>
  </colItems>
  <dataFields count="1">
    <dataField name="Sum of Number_of_Casualties" fld="2" baseField="0" baseItem="0"/>
  </dataFields>
  <chartFormats count="6">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3" format="4" series="1">
      <pivotArea type="data" outline="0" fieldPosition="0">
        <references count="2">
          <reference field="4294967294" count="1" selected="0">
            <x v="0"/>
          </reference>
          <reference field="1" count="1" selected="0">
            <x v="0"/>
          </reference>
        </references>
      </pivotArea>
    </chartFormat>
    <chartFormat chart="3" format="5" series="1">
      <pivotArea type="data" outline="0" fieldPosition="0">
        <references count="2">
          <reference field="4294967294" count="1" selected="0">
            <x v="0"/>
          </reference>
          <reference field="1" count="1" selected="0">
            <x v="1"/>
          </reference>
        </references>
      </pivotArea>
    </chartFormat>
    <chartFormat chart="3" format="6">
      <pivotArea type="data" outline="0" fieldPosition="0">
        <references count="3">
          <reference field="4294967294" count="1" selected="0">
            <x v="0"/>
          </reference>
          <reference field="0" count="1" selected="0">
            <x v="5"/>
          </reference>
          <reference field="1" count="1" selected="0">
            <x v="1"/>
          </reference>
        </references>
      </pivotArea>
    </chartFormat>
    <chartFormat chart="3" format="7">
      <pivotArea type="data" outline="0" fieldPosition="0">
        <references count="3">
          <reference field="4294967294" count="1" selected="0">
            <x v="0"/>
          </reference>
          <reference field="0" count="1" selected="0">
            <x v="6"/>
          </reference>
          <reference field="1" count="1" selected="0">
            <x v="1"/>
          </reference>
        </references>
      </pivotArea>
    </chartFormat>
  </chart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AD4CC4C-9D6C-4C3A-80FC-E8F4C5A45114}" name="PivotTable7" cacheId="6" applyNumberFormats="0" applyBorderFormats="0" applyFontFormats="0" applyPatternFormats="0" applyAlignmentFormats="0" applyWidthHeightFormats="1" dataCaption="Values" tag="01bda4c1-1215-4055-b75a-0a4633bfc2d0" updatedVersion="8" minRefreshableVersion="3" useAutoFormatting="1" subtotalHiddenItems="1" itemPrintTitles="1" createdVersion="8" indent="0" outline="1" outlineData="1" multipleFieldFilters="0" rowHeaderCaption="Weather Conditions">
  <location ref="A39:B48" firstHeaderRow="1" firstDataRow="1" firstDataCol="1"/>
  <pivotFields count="4">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9">
    <i>
      <x v="1"/>
    </i>
    <i>
      <x v="5"/>
    </i>
    <i>
      <x v="3"/>
    </i>
    <i>
      <x v="7"/>
    </i>
    <i>
      <x v="4"/>
    </i>
    <i>
      <x/>
    </i>
    <i>
      <x v="2"/>
    </i>
    <i>
      <x v="6"/>
    </i>
    <i t="grand">
      <x/>
    </i>
  </rowItems>
  <colItems count="1">
    <i/>
  </colItems>
  <dataFields count="1">
    <dataField name="Sum of Number_of_Casualties" fld="0" baseField="0" baseItem="0" numFmtId="3"/>
  </dataFields>
  <formats count="1">
    <format dxfId="3">
      <pivotArea outline="0" collapsedLevelsAreSubtotals="1"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B91D970-B6C0-4171-9A78-F6506DD88878}" name="PivotTable6" cacheId="5" applyNumberFormats="0" applyBorderFormats="0" applyFontFormats="0" applyPatternFormats="0" applyAlignmentFormats="0" applyWidthHeightFormats="1" dataCaption="Values" tag="eae1bfd1-113c-46fd-bbe0-a7e65c68043d" updatedVersion="8" minRefreshableVersion="3" useAutoFormatting="1" subtotalHiddenItems="1" itemPrintTitles="1" createdVersion="8" indent="0" outline="1" outlineData="1" multipleFieldFilters="0" chartFormat="4" rowHeaderCaption="Urban Vs Rural">
  <location ref="A28:B31" firstHeaderRow="1" firstDataRow="1" firstDataCol="1"/>
  <pivotFields count="4">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i>
    <i>
      <x v="1"/>
    </i>
    <i t="grand">
      <x/>
    </i>
  </rowItems>
  <colItems count="1">
    <i/>
  </colItems>
  <dataFields count="1">
    <dataField name="Sum of Number_of_Casualties" fld="1" baseField="0" baseItem="0" numFmtId="3"/>
  </dataFields>
  <formats count="1">
    <format dxfId="4">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7E93216-E2A0-4242-A75B-9227B1C16BB4}" name="PivotTable5" cacheId="4" applyNumberFormats="0" applyBorderFormats="0" applyFontFormats="0" applyPatternFormats="0" applyAlignmentFormats="0" applyWidthHeightFormats="1" dataCaption="Values" tag="d5a93054-e670-422d-89dc-83103de2d8c7" updatedVersion="8" minRefreshableVersion="3" useAutoFormatting="1" subtotalHiddenItems="1" itemPrintTitles="1" createdVersion="8" indent="0" outline="1" outlineData="1" multipleFieldFilters="0" chartFormat="6" rowHeaderCaption="Vechicle Type">
  <location ref="A7:B13" firstHeaderRow="1" firstDataRow="1" firstDataCol="1"/>
  <pivotFields count="4">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v="1"/>
    </i>
    <i>
      <x v="4"/>
    </i>
    <i>
      <x v="3"/>
    </i>
    <i>
      <x/>
    </i>
    <i>
      <x v="2"/>
    </i>
    <i t="grand">
      <x/>
    </i>
  </rowItems>
  <colItems count="1">
    <i/>
  </colItems>
  <dataFields count="1">
    <dataField name="Sum of Number_of_Casualties" fld="1" baseField="0" baseItem="0" numFmtId="3"/>
  </dataFields>
  <formats count="1">
    <format dxfId="5">
      <pivotArea outline="0" collapsedLevelsAreSubtotals="1" fieldPosition="0"/>
    </format>
  </formats>
  <chartFormats count="12">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0" count="1" selected="0">
            <x v="1"/>
          </reference>
        </references>
      </pivotArea>
    </chartFormat>
    <chartFormat chart="2" format="2">
      <pivotArea type="data" outline="0" fieldPosition="0">
        <references count="2">
          <reference field="4294967294" count="1" selected="0">
            <x v="0"/>
          </reference>
          <reference field="0" count="1" selected="0">
            <x v="4"/>
          </reference>
        </references>
      </pivotArea>
    </chartFormat>
    <chartFormat chart="2" format="3">
      <pivotArea type="data" outline="0" fieldPosition="0">
        <references count="2">
          <reference field="4294967294" count="1" selected="0">
            <x v="0"/>
          </reference>
          <reference field="0" count="1" selected="0">
            <x v="3"/>
          </reference>
        </references>
      </pivotArea>
    </chartFormat>
    <chartFormat chart="2" format="4">
      <pivotArea type="data" outline="0" fieldPosition="0">
        <references count="2">
          <reference field="4294967294" count="1" selected="0">
            <x v="0"/>
          </reference>
          <reference field="0" count="1" selected="0">
            <x v="0"/>
          </reference>
        </references>
      </pivotArea>
    </chartFormat>
    <chartFormat chart="2" format="5">
      <pivotArea type="data" outline="0" fieldPosition="0">
        <references count="2">
          <reference field="4294967294" count="1" selected="0">
            <x v="0"/>
          </reference>
          <reference field="0" count="1" selected="0">
            <x v="2"/>
          </reference>
        </references>
      </pivotArea>
    </chartFormat>
    <chartFormat chart="5" format="12" series="1">
      <pivotArea type="data" outline="0" fieldPosition="0">
        <references count="1">
          <reference field="4294967294" count="1" selected="0">
            <x v="0"/>
          </reference>
        </references>
      </pivotArea>
    </chartFormat>
    <chartFormat chart="5" format="13">
      <pivotArea type="data" outline="0" fieldPosition="0">
        <references count="2">
          <reference field="4294967294" count="1" selected="0">
            <x v="0"/>
          </reference>
          <reference field="0" count="1" selected="0">
            <x v="1"/>
          </reference>
        </references>
      </pivotArea>
    </chartFormat>
    <chartFormat chart="5" format="14">
      <pivotArea type="data" outline="0" fieldPosition="0">
        <references count="2">
          <reference field="4294967294" count="1" selected="0">
            <x v="0"/>
          </reference>
          <reference field="0" count="1" selected="0">
            <x v="4"/>
          </reference>
        </references>
      </pivotArea>
    </chartFormat>
    <chartFormat chart="5" format="15">
      <pivotArea type="data" outline="0" fieldPosition="0">
        <references count="2">
          <reference field="4294967294" count="1" selected="0">
            <x v="0"/>
          </reference>
          <reference field="0" count="1" selected="0">
            <x v="3"/>
          </reference>
        </references>
      </pivotArea>
    </chartFormat>
    <chartFormat chart="5" format="16">
      <pivotArea type="data" outline="0" fieldPosition="0">
        <references count="2">
          <reference field="4294967294" count="1" selected="0">
            <x v="0"/>
          </reference>
          <reference field="0" count="1" selected="0">
            <x v="0"/>
          </reference>
        </references>
      </pivotArea>
    </chartFormat>
    <chartFormat chart="5" format="17">
      <pivotArea type="data" outline="0" fieldPosition="0">
        <references count="2">
          <reference field="4294967294" count="1" selected="0">
            <x v="0"/>
          </reference>
          <reference field="0" count="1" selected="0">
            <x v="2"/>
          </reference>
        </references>
      </pivotArea>
    </chartFormat>
  </chart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30">
      <autoFilter ref="A1">
        <filterColumn colId="0">
          <top10 val="5" filterVal="5"/>
        </filterColumn>
      </autoFilter>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0BCB105-EF5A-4867-93B8-AFBFFED25B6A}" name="PivotTable4" cacheId="3" applyNumberFormats="0" applyBorderFormats="0" applyFontFormats="0" applyPatternFormats="0" applyAlignmentFormats="0" applyWidthHeightFormats="1" dataCaption="Values" tag="0325d97a-1733-4b9e-b32b-efa55fcd0b48" updatedVersion="8" minRefreshableVersion="3" useAutoFormatting="1" subtotalHiddenItems="1" itemPrintTitles="1" createdVersion="8" indent="0" outline="1" outlineData="1" multipleFieldFilters="0">
  <location ref="A2:A3"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Number_of_Casualties" fld="0" baseField="0" baseItem="0" numFmtId="3"/>
  </dataFields>
  <formats count="1">
    <format dxfId="6">
      <pivotArea outline="0" collapsedLevelsAreSubtotals="1"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rban_or_Rural_Area" xr10:uid="{13D973D7-9B6D-4054-A48C-AAFD66CBC74A}" sourceName="[Sheet1].[Urban_or_Rural_Area]">
  <pivotTables>
    <pivotTable tabId="3" name="PivotTable10"/>
  </pivotTables>
  <data>
    <olap pivotCacheId="37377571">
      <levels count="2">
        <level uniqueName="[Sheet1].[Urban_or_Rural_Area].[(All)]" sourceCaption="(All)" count="0"/>
        <level uniqueName="[Sheet1].[Urban_or_Rural_Area].[Urban_or_Rural_Area]" sourceCaption="Urban_or_Rural_Area" count="2">
          <ranges>
            <range startItem="0">
              <i n="[Sheet1].[Urban_or_Rural_Area].&amp;[Rural]" c="Rural"/>
              <i n="[Sheet1].[Urban_or_Rural_Area].&amp;[Urban]" c="Urban"/>
            </range>
          </ranges>
        </level>
      </levels>
      <selections count="1">
        <selection n="[Sheet1].[Urban_or_Rural_Area].[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cident_Date__Month" xr10:uid="{D9CDCAC1-BA7F-4747-8944-676B1F99BF91}" sourceName="[Sheet1].[Accident Date (Month)]">
  <pivotTables>
    <pivotTable tabId="3" name="PivotTable1"/>
    <pivotTable tabId="3" name="PivotTable10"/>
    <pivotTable tabId="3" name="PivotTable2"/>
    <pivotTable tabId="3" name="PivotTable4"/>
    <pivotTable tabId="3" name="PivotTable5"/>
    <pivotTable tabId="3" name="PivotTable6"/>
    <pivotTable tabId="3" name="PivotTable7"/>
    <pivotTable tabId="3" name="PivotTable8"/>
    <pivotTable tabId="3" name="PivotTable9"/>
  </pivotTables>
  <data>
    <olap pivotCacheId="37377571">
      <levels count="2">
        <level uniqueName="[Sheet1].[Accident Date (Month)].[(All)]" sourceCaption="(All)" count="0"/>
        <level uniqueName="[Sheet1].[Accident Date (Month)].[Accident Date (Month)]" sourceCaption="Accident Date (Month)" count="12">
          <ranges>
            <range startItem="0">
              <i n="[Sheet1].[Accident Date (Month)].&amp;[Jan]" c="Jan"/>
              <i n="[Sheet1].[Accident Date (Month)].&amp;[Feb]" c="Feb"/>
              <i n="[Sheet1].[Accident Date (Month)].&amp;[Mar]" c="Mar"/>
              <i n="[Sheet1].[Accident Date (Month)].&amp;[Apr]" c="Apr"/>
              <i n="[Sheet1].[Accident Date (Month)].&amp;[May]" c="May"/>
              <i n="[Sheet1].[Accident Date (Month)].&amp;[Jun]" c="Jun"/>
              <i n="[Sheet1].[Accident Date (Month)].&amp;[Jul]" c="Jul"/>
              <i n="[Sheet1].[Accident Date (Month)].&amp;[Aug]" c="Aug"/>
              <i n="[Sheet1].[Accident Date (Month)].&amp;[Sep]" c="Sep"/>
              <i n="[Sheet1].[Accident Date (Month)].&amp;[Oct]" c="Oct"/>
              <i n="[Sheet1].[Accident Date (Month)].&amp;[Nov]" c="Nov"/>
              <i n="[Sheet1].[Accident Date (Month)].&amp;[Dec]" c="Dec"/>
            </range>
          </ranges>
        </level>
      </levels>
      <selections count="1">
        <selection n="[Sheet1].[Accident Date (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hicle_Type" xr10:uid="{CF1DACEF-6CED-4E28-8E0A-1593EEA40B0C}" sourceName="[Sheet1].[Vehicle_Type]">
  <pivotTables>
    <pivotTable tabId="3" name="PivotTable1"/>
    <pivotTable tabId="3" name="PivotTable10"/>
    <pivotTable tabId="3" name="PivotTable2"/>
    <pivotTable tabId="3" name="PivotTable4"/>
    <pivotTable tabId="3" name="PivotTable5"/>
    <pivotTable tabId="3" name="PivotTable6"/>
    <pivotTable tabId="3" name="PivotTable7"/>
    <pivotTable tabId="3" name="PivotTable8"/>
    <pivotTable tabId="3" name="PivotTable9"/>
  </pivotTables>
  <data>
    <olap pivotCacheId="37377571">
      <levels count="2">
        <level uniqueName="[Sheet1].[Vehicle_Type].[(All)]" sourceCaption="(All)" count="0"/>
        <level uniqueName="[Sheet1].[Vehicle_Type].[Vehicle_Type]" sourceCaption="Vehicle_Type" count="15" sortOrder="ascending">
          <ranges>
            <range startItem="0">
              <i n="[Sheet1].[Vehicle_Type].&amp;[Agricultural vehicle]" c="Agricultural vehicle"/>
              <i n="[Sheet1].[Vehicle_Type].&amp;[Bus or coach (17 or more pass seats)]" c="Bus or coach (17 or more pass seats)"/>
              <i n="[Sheet1].[Vehicle_Type].&amp;[Car]" c="Car"/>
              <i n="[Sheet1].[Vehicle_Type].&amp;[Goods 7.5 tonnes mgw and over]" c="Goods 7.5 tonnes mgw and over"/>
              <i n="[Sheet1].[Vehicle_Type].&amp;[Goods over 3.5t. and under 7.5t]" c="Goods over 3.5t. and under 7.5t"/>
              <i n="[Sheet1].[Vehicle_Type].&amp;[Minibus (8 - 16 passenger seats)]" c="Minibus (8 - 16 passenger seats)"/>
              <i n="[Sheet1].[Vehicle_Type].&amp;[Motorcycle 125cc and under]" c="Motorcycle 125cc and under"/>
              <i n="[Sheet1].[Vehicle_Type].&amp;[Motorcycle 50cc and under]" c="Motorcycle 50cc and under"/>
              <i n="[Sheet1].[Vehicle_Type].&amp;[Motorcycle over 125cc and up to 500cc]" c="Motorcycle over 125cc and up to 500cc"/>
              <i n="[Sheet1].[Vehicle_Type].&amp;[Motorcycle over 500cc]" c="Motorcycle over 500cc"/>
              <i n="[Sheet1].[Vehicle_Type].&amp;[Other vehicle]" c="Other vehicle"/>
              <i n="[Sheet1].[Vehicle_Type].&amp;[Pedal cycle]" c="Pedal cycle"/>
              <i n="[Sheet1].[Vehicle_Type].&amp;[Ridden horse]" c="Ridden horse"/>
              <i n="[Sheet1].[Vehicle_Type].&amp;[Taxi/Private hire car]" c="Taxi/Private hire car"/>
              <i n="[Sheet1].[Vehicle_Type].&amp;[Van / Goods 3.5 tonnes mgw or under]" c="Van / Goods 3.5 tonnes mgw or under"/>
            </range>
          </ranges>
        </level>
      </levels>
      <selections count="1">
        <selection n="[Sheet1].[Vehicle_Type].[All]"/>
      </selections>
    </olap>
  </data>
  <extLst>
    <x:ext xmlns:x15="http://schemas.microsoft.com/office/spreadsheetml/2010/11/main" uri="{470722E0-AACD-4C17-9CDC-17EF765DBC7E}">
      <x15:slicerCacheHideItemsWithNoData count="1">
        <x15:slicerCacheOlapLevelName uniqueName="[Sheet1].[Vehicle_Type].[Vehicle_Typ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Urban_or_Rural_Area" xr10:uid="{54042D7A-5DE4-4422-944C-C1B1BB5E8A7D}" cache="Slicer_Urban_or_Rural_Area" caption="Urban_or_Rural_Area" level="1" rowHeight="241300"/>
  <slicer name="Accident Date (Month)" xr10:uid="{42092B08-5675-437C-B8CE-69C495C2EC35}" cache="Slicer_Accident_Date__Month" caption="Accident Date (Month)"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cident Date (Month) 1" xr10:uid="{226DD9A7-4B2A-4568-8168-42A513D7E45A}" cache="Slicer_Accident_Date__Month" caption="Accident Date (Month)" columnCount="2" showCaption="0" level="1" style="SlicerStyleLight2" rowHeight="252000"/>
  <slicer name="Vehicle_Type" xr10:uid="{71842D38-5EF9-4510-A38D-47B125F8CD25}" cache="Slicer_Vehicle_Type" caption="Vehicle_Type" columnCount="2" showCaption="0" level="1" style="SlicerStyleLight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1.xml"/><Relationship Id="rId5" Type="http://schemas.openxmlformats.org/officeDocument/2006/relationships/pivotTable" Target="../pivotTables/pivotTable5.xml"/><Relationship Id="rId10" Type="http://schemas.openxmlformats.org/officeDocument/2006/relationships/drawing" Target="../drawings/drawing1.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1A49DD-AD64-4430-AABA-89564D8A627D}">
  <dimension ref="A2:R140"/>
  <sheetViews>
    <sheetView zoomScale="85" zoomScaleNormal="85" workbookViewId="0">
      <selection activeCell="A4" sqref="A4"/>
    </sheetView>
  </sheetViews>
  <sheetFormatPr defaultRowHeight="15" x14ac:dyDescent="0.25"/>
  <cols>
    <col min="1" max="1" width="18.7109375" bestFit="1" customWidth="1"/>
    <col min="2" max="2" width="28.28515625" bestFit="1" customWidth="1"/>
    <col min="3" max="3" width="7.140625" bestFit="1" customWidth="1"/>
    <col min="4" max="4" width="11.28515625" bestFit="1" customWidth="1"/>
    <col min="5" max="5" width="8.42578125" bestFit="1" customWidth="1"/>
    <col min="6" max="6" width="10.140625" customWidth="1"/>
    <col min="7" max="7" width="6.7109375" bestFit="1" customWidth="1"/>
    <col min="8" max="8" width="17.28515625" customWidth="1"/>
    <col min="9" max="9" width="8.42578125" bestFit="1" customWidth="1"/>
    <col min="10" max="10" width="7.140625" bestFit="1" customWidth="1"/>
    <col min="11" max="11" width="6" bestFit="1" customWidth="1"/>
    <col min="12" max="12" width="9.85546875" customWidth="1"/>
    <col min="13" max="14" width="8.140625" bestFit="1" customWidth="1"/>
    <col min="15" max="15" width="7.140625" bestFit="1" customWidth="1"/>
    <col min="16" max="16" width="6" bestFit="1" customWidth="1"/>
    <col min="17" max="17" width="8.140625" bestFit="1" customWidth="1"/>
    <col min="18" max="25" width="6" bestFit="1" customWidth="1"/>
    <col min="26" max="26" width="11.28515625" bestFit="1" customWidth="1"/>
    <col min="27" max="366" width="10.42578125" bestFit="1" customWidth="1"/>
    <col min="367" max="367" width="7" bestFit="1" customWidth="1"/>
    <col min="368" max="368" width="11.28515625" bestFit="1" customWidth="1"/>
    <col min="369" max="730" width="16.28515625" bestFit="1" customWidth="1"/>
    <col min="731" max="731" width="11.28515625" bestFit="1" customWidth="1"/>
  </cols>
  <sheetData>
    <row r="2" spans="1:18" x14ac:dyDescent="0.25">
      <c r="A2" t="s">
        <v>22</v>
      </c>
      <c r="D2" t="s">
        <v>4</v>
      </c>
      <c r="E2" s="1">
        <f>B8</f>
        <v>325922</v>
      </c>
      <c r="F2" s="4">
        <f>E2/($E$2+$E$3)</f>
        <v>0.85054933583861791</v>
      </c>
    </row>
    <row r="3" spans="1:18" x14ac:dyDescent="0.25">
      <c r="A3" s="1">
        <v>417883</v>
      </c>
      <c r="D3" t="s">
        <v>53</v>
      </c>
      <c r="E3" s="1">
        <f>SUM(B9:B12)</f>
        <v>57268</v>
      </c>
      <c r="F3" s="4">
        <f>E3/($E$2+$E$3)</f>
        <v>0.14945066416138209</v>
      </c>
    </row>
    <row r="5" spans="1:18" x14ac:dyDescent="0.25">
      <c r="E5" s="1">
        <f>SUM(E2:E3)</f>
        <v>383190</v>
      </c>
    </row>
    <row r="7" spans="1:18" x14ac:dyDescent="0.25">
      <c r="A7" s="2" t="s">
        <v>25</v>
      </c>
      <c r="B7" t="s">
        <v>22</v>
      </c>
    </row>
    <row r="8" spans="1:18" x14ac:dyDescent="0.25">
      <c r="A8" s="3" t="s">
        <v>4</v>
      </c>
      <c r="B8" s="1">
        <v>325922</v>
      </c>
      <c r="D8" t="str">
        <f>A8</f>
        <v>Car</v>
      </c>
      <c r="E8" s="1">
        <f>B8</f>
        <v>325922</v>
      </c>
      <c r="F8" s="4">
        <f>E8/($E$8+$E$9)</f>
        <v>0.85054933583861791</v>
      </c>
      <c r="H8" t="str">
        <f>A9</f>
        <v>Van / Goods 3.5 tonnes mgw or under</v>
      </c>
      <c r="I8" s="1">
        <f>B9</f>
        <v>21298</v>
      </c>
      <c r="J8" s="4">
        <f>I8/($I$8+$I$9)</f>
        <v>5.5580782379498421E-2</v>
      </c>
      <c r="L8" t="str">
        <f>A10</f>
        <v>Motorcycle over 500cc</v>
      </c>
      <c r="M8" s="1">
        <f>B10</f>
        <v>15151</v>
      </c>
      <c r="N8" s="4">
        <f>M8/($M$8+$M$9)</f>
        <v>3.9539132023278266E-2</v>
      </c>
      <c r="P8" t="str">
        <f>A11</f>
        <v>Bus or coach (17 or more pass seats)</v>
      </c>
      <c r="Q8" s="1">
        <f>B11</f>
        <v>11710</v>
      </c>
      <c r="R8" s="4">
        <f>Q8/($Q$8+$Q$9)</f>
        <v>3.0559252590098906E-2</v>
      </c>
    </row>
    <row r="9" spans="1:18" x14ac:dyDescent="0.25">
      <c r="A9" s="3" t="s">
        <v>18</v>
      </c>
      <c r="B9" s="1">
        <v>21298</v>
      </c>
      <c r="D9" t="s">
        <v>52</v>
      </c>
      <c r="E9" s="1">
        <f>SUM(B9:B12)</f>
        <v>57268</v>
      </c>
      <c r="F9" s="4">
        <f>E9/($E$8+$E$9)</f>
        <v>0.14945066416138209</v>
      </c>
      <c r="H9" t="s">
        <v>53</v>
      </c>
      <c r="I9" s="1">
        <f>SUM(B10:B12,B8)</f>
        <v>361892</v>
      </c>
      <c r="J9" s="4">
        <f>I9/($I$8+$I$9)</f>
        <v>0.94441921762050163</v>
      </c>
      <c r="L9" t="s">
        <v>53</v>
      </c>
      <c r="M9" s="1">
        <f>SUM((B11:B12,B8:B9))</f>
        <v>368039</v>
      </c>
      <c r="N9" s="4">
        <f>M9/($M$8+$M$9)</f>
        <v>0.9604608679767217</v>
      </c>
      <c r="P9" t="s">
        <v>53</v>
      </c>
      <c r="Q9" s="1">
        <f>SUM(B8:B10,B12)</f>
        <v>371480</v>
      </c>
      <c r="R9" s="4">
        <f>Q9/($Q$8+$Q$9)</f>
        <v>0.96944074740990105</v>
      </c>
    </row>
    <row r="10" spans="1:18" x14ac:dyDescent="0.25">
      <c r="A10" s="3" t="s">
        <v>19</v>
      </c>
      <c r="B10" s="1">
        <v>15151</v>
      </c>
      <c r="F10" s="4"/>
    </row>
    <row r="11" spans="1:18" x14ac:dyDescent="0.25">
      <c r="A11" s="3" t="s">
        <v>21</v>
      </c>
      <c r="B11" s="1">
        <v>11710</v>
      </c>
    </row>
    <row r="12" spans="1:18" x14ac:dyDescent="0.25">
      <c r="A12" s="3" t="s">
        <v>20</v>
      </c>
      <c r="B12" s="1">
        <v>9109</v>
      </c>
    </row>
    <row r="13" spans="1:18" x14ac:dyDescent="0.25">
      <c r="A13" s="3" t="s">
        <v>24</v>
      </c>
      <c r="B13" s="1">
        <v>383190</v>
      </c>
    </row>
    <row r="28" spans="1:2" x14ac:dyDescent="0.25">
      <c r="A28" s="2" t="s">
        <v>26</v>
      </c>
      <c r="B28" t="s">
        <v>22</v>
      </c>
    </row>
    <row r="29" spans="1:2" x14ac:dyDescent="0.25">
      <c r="A29" s="3" t="s">
        <v>5</v>
      </c>
      <c r="B29" s="1">
        <v>162019</v>
      </c>
    </row>
    <row r="30" spans="1:2" x14ac:dyDescent="0.25">
      <c r="A30" s="3" t="s">
        <v>2</v>
      </c>
      <c r="B30" s="1">
        <v>255864</v>
      </c>
    </row>
    <row r="31" spans="1:2" x14ac:dyDescent="0.25">
      <c r="A31" s="3" t="s">
        <v>24</v>
      </c>
      <c r="B31" s="1">
        <v>417883</v>
      </c>
    </row>
    <row r="39" spans="1:7" x14ac:dyDescent="0.25">
      <c r="A39" s="2" t="s">
        <v>27</v>
      </c>
      <c r="B39" t="s">
        <v>22</v>
      </c>
    </row>
    <row r="40" spans="1:7" x14ac:dyDescent="0.25">
      <c r="A40" s="3" t="s">
        <v>3</v>
      </c>
      <c r="B40" s="1">
        <v>330311</v>
      </c>
    </row>
    <row r="41" spans="1:7" x14ac:dyDescent="0.25">
      <c r="A41" s="3" t="s">
        <v>16</v>
      </c>
      <c r="B41" s="1">
        <v>49082</v>
      </c>
      <c r="E41" t="str">
        <f>A41</f>
        <v>Raining no high winds</v>
      </c>
      <c r="F41" s="1">
        <f>B41+B44</f>
        <v>54018</v>
      </c>
      <c r="G41" s="4">
        <f>F41/($F$41+$F$42)</f>
        <v>0.12926584713903175</v>
      </c>
    </row>
    <row r="42" spans="1:7" x14ac:dyDescent="0.25">
      <c r="A42" s="3" t="s">
        <v>13</v>
      </c>
      <c r="B42" s="1">
        <v>19556</v>
      </c>
      <c r="E42" t="s">
        <v>53</v>
      </c>
      <c r="F42" s="1">
        <f>SUM(B40,B42:B43,B45:B47)</f>
        <v>363865</v>
      </c>
      <c r="G42" s="4">
        <f>F42/($F$41+$F$42)</f>
        <v>0.87073415286096822</v>
      </c>
    </row>
    <row r="43" spans="1:7" x14ac:dyDescent="0.25">
      <c r="A43" s="3" t="s">
        <v>11</v>
      </c>
      <c r="B43" s="1">
        <v>6486</v>
      </c>
    </row>
    <row r="44" spans="1:7" x14ac:dyDescent="0.25">
      <c r="A44" s="3" t="s">
        <v>14</v>
      </c>
      <c r="B44" s="1">
        <v>4936</v>
      </c>
    </row>
    <row r="45" spans="1:7" x14ac:dyDescent="0.25">
      <c r="A45" s="3" t="s">
        <v>15</v>
      </c>
      <c r="B45" s="1">
        <v>4339</v>
      </c>
    </row>
    <row r="46" spans="1:7" x14ac:dyDescent="0.25">
      <c r="A46" s="3" t="s">
        <v>12</v>
      </c>
      <c r="B46" s="1">
        <v>2410</v>
      </c>
    </row>
    <row r="47" spans="1:7" x14ac:dyDescent="0.25">
      <c r="A47" s="3" t="s">
        <v>17</v>
      </c>
      <c r="B47" s="1">
        <v>763</v>
      </c>
    </row>
    <row r="48" spans="1:7" x14ac:dyDescent="0.25">
      <c r="A48" s="3" t="s">
        <v>24</v>
      </c>
      <c r="B48" s="1">
        <v>417883</v>
      </c>
    </row>
    <row r="56" spans="1:2" x14ac:dyDescent="0.25">
      <c r="A56" s="2" t="s">
        <v>28</v>
      </c>
      <c r="B56" t="s">
        <v>22</v>
      </c>
    </row>
    <row r="57" spans="1:2" x14ac:dyDescent="0.25">
      <c r="A57" s="3" t="s">
        <v>10</v>
      </c>
      <c r="B57" s="1">
        <v>6475</v>
      </c>
    </row>
    <row r="58" spans="1:2" x14ac:dyDescent="0.25">
      <c r="A58" s="3" t="s">
        <v>9</v>
      </c>
      <c r="B58" s="1">
        <v>16306</v>
      </c>
    </row>
    <row r="59" spans="1:2" x14ac:dyDescent="0.25">
      <c r="A59" s="3" t="s">
        <v>8</v>
      </c>
      <c r="B59" s="1">
        <v>114697</v>
      </c>
    </row>
    <row r="60" spans="1:2" x14ac:dyDescent="0.25">
      <c r="A60" s="3" t="s">
        <v>1</v>
      </c>
      <c r="B60" s="1">
        <v>279445</v>
      </c>
    </row>
    <row r="61" spans="1:2" x14ac:dyDescent="0.25">
      <c r="A61" s="3" t="s">
        <v>24</v>
      </c>
      <c r="B61" s="1">
        <v>416923</v>
      </c>
    </row>
    <row r="69" spans="1:15" x14ac:dyDescent="0.25">
      <c r="A69" s="2" t="s">
        <v>29</v>
      </c>
      <c r="B69" s="1" t="s">
        <v>22</v>
      </c>
    </row>
    <row r="70" spans="1:15" x14ac:dyDescent="0.25">
      <c r="A70" s="3" t="s">
        <v>0</v>
      </c>
      <c r="B70" s="1">
        <v>351436</v>
      </c>
      <c r="D70" t="str">
        <f>A70</f>
        <v>Slight</v>
      </c>
      <c r="E70">
        <f>B70</f>
        <v>351436</v>
      </c>
      <c r="F70" s="4">
        <f>E70/($E$70+$E$71)</f>
        <v>0.84099137796943169</v>
      </c>
      <c r="I70" t="str">
        <f>A71</f>
        <v>Serious</v>
      </c>
      <c r="J70">
        <f>B71</f>
        <v>59312</v>
      </c>
      <c r="K70" s="4">
        <f>J70/($J$70+$J$71)</f>
        <v>0.14193446491003461</v>
      </c>
      <c r="M70" t="str">
        <f>A72</f>
        <v>Fatal</v>
      </c>
      <c r="N70" s="1">
        <f>B72</f>
        <v>7135</v>
      </c>
      <c r="O70" s="4">
        <f>N70/($N$70+$N$71)</f>
        <v>1.7074157120533739E-2</v>
      </c>
    </row>
    <row r="71" spans="1:15" x14ac:dyDescent="0.25">
      <c r="A71" s="3" t="s">
        <v>6</v>
      </c>
      <c r="B71" s="1">
        <v>59312</v>
      </c>
      <c r="D71" t="s">
        <v>53</v>
      </c>
      <c r="E71">
        <f>SUM(B71:B72)</f>
        <v>66447</v>
      </c>
      <c r="F71" s="4">
        <f>E71/($E$70+$E$71)</f>
        <v>0.15900862203056837</v>
      </c>
      <c r="I71" t="s">
        <v>53</v>
      </c>
      <c r="J71">
        <f>SUM(B70,B72)</f>
        <v>358571</v>
      </c>
      <c r="K71" s="4">
        <f>J71/($J$70+$J$71)</f>
        <v>0.85806553508996541</v>
      </c>
      <c r="M71" t="s">
        <v>53</v>
      </c>
      <c r="N71" s="1">
        <f>SUM(B70:B71)</f>
        <v>410748</v>
      </c>
      <c r="O71" s="4">
        <f>N71/($N$70+$N$71)</f>
        <v>0.98292584287946627</v>
      </c>
    </row>
    <row r="72" spans="1:15" x14ac:dyDescent="0.25">
      <c r="A72" s="3" t="s">
        <v>7</v>
      </c>
      <c r="B72" s="1">
        <v>7135</v>
      </c>
    </row>
    <row r="73" spans="1:15" x14ac:dyDescent="0.25">
      <c r="A73" s="3" t="s">
        <v>24</v>
      </c>
      <c r="B73" s="1">
        <v>417883</v>
      </c>
    </row>
    <row r="80" spans="1:15" x14ac:dyDescent="0.25">
      <c r="A80" s="2" t="s">
        <v>22</v>
      </c>
      <c r="B80" s="2" t="s">
        <v>30</v>
      </c>
    </row>
    <row r="81" spans="1:3" x14ac:dyDescent="0.25">
      <c r="A81" s="2" t="s">
        <v>23</v>
      </c>
      <c r="B81" t="s">
        <v>31</v>
      </c>
      <c r="C81" t="s">
        <v>32</v>
      </c>
    </row>
    <row r="82" spans="1:3" x14ac:dyDescent="0.25">
      <c r="A82" s="3" t="s">
        <v>33</v>
      </c>
      <c r="B82">
        <v>18173</v>
      </c>
      <c r="C82">
        <v>13163</v>
      </c>
    </row>
    <row r="83" spans="1:3" x14ac:dyDescent="0.25">
      <c r="A83" s="3" t="s">
        <v>34</v>
      </c>
      <c r="B83">
        <v>14648</v>
      </c>
      <c r="C83">
        <v>14804</v>
      </c>
    </row>
    <row r="84" spans="1:3" x14ac:dyDescent="0.25">
      <c r="A84" s="3" t="s">
        <v>35</v>
      </c>
      <c r="B84">
        <v>17815</v>
      </c>
      <c r="C84">
        <v>16575</v>
      </c>
    </row>
    <row r="85" spans="1:3" x14ac:dyDescent="0.25">
      <c r="A85" s="3" t="s">
        <v>36</v>
      </c>
      <c r="B85">
        <v>17335</v>
      </c>
      <c r="C85">
        <v>15767</v>
      </c>
    </row>
    <row r="86" spans="1:3" x14ac:dyDescent="0.25">
      <c r="A86" s="3" t="s">
        <v>37</v>
      </c>
      <c r="B86">
        <v>18852</v>
      </c>
      <c r="C86">
        <v>16775</v>
      </c>
    </row>
    <row r="87" spans="1:3" x14ac:dyDescent="0.25">
      <c r="A87" s="3" t="s">
        <v>38</v>
      </c>
      <c r="B87">
        <v>18728</v>
      </c>
      <c r="C87">
        <v>17230</v>
      </c>
    </row>
    <row r="88" spans="1:3" x14ac:dyDescent="0.25">
      <c r="A88" s="3" t="s">
        <v>39</v>
      </c>
      <c r="B88">
        <v>19682</v>
      </c>
      <c r="C88">
        <v>17201</v>
      </c>
    </row>
    <row r="89" spans="1:3" x14ac:dyDescent="0.25">
      <c r="A89" s="3" t="s">
        <v>40</v>
      </c>
      <c r="B89">
        <v>18797</v>
      </c>
      <c r="C89">
        <v>16796</v>
      </c>
    </row>
    <row r="90" spans="1:3" x14ac:dyDescent="0.25">
      <c r="A90" s="3" t="s">
        <v>41</v>
      </c>
      <c r="B90">
        <v>18456</v>
      </c>
      <c r="C90">
        <v>17500</v>
      </c>
    </row>
    <row r="91" spans="1:3" x14ac:dyDescent="0.25">
      <c r="A91" s="3" t="s">
        <v>42</v>
      </c>
      <c r="B91">
        <v>20109</v>
      </c>
      <c r="C91">
        <v>18287</v>
      </c>
    </row>
    <row r="92" spans="1:3" x14ac:dyDescent="0.25">
      <c r="A92" s="3" t="s">
        <v>43</v>
      </c>
      <c r="B92">
        <v>20975</v>
      </c>
      <c r="C92">
        <v>18439</v>
      </c>
    </row>
    <row r="93" spans="1:3" x14ac:dyDescent="0.25">
      <c r="A93" s="3" t="s">
        <v>44</v>
      </c>
      <c r="B93">
        <v>18576</v>
      </c>
      <c r="C93">
        <v>13200</v>
      </c>
    </row>
    <row r="98" spans="1:6" x14ac:dyDescent="0.25">
      <c r="A98" s="2" t="s">
        <v>50</v>
      </c>
      <c r="B98" t="s">
        <v>22</v>
      </c>
    </row>
    <row r="99" spans="1:6" x14ac:dyDescent="0.25">
      <c r="A99" s="3" t="s">
        <v>45</v>
      </c>
      <c r="B99">
        <v>67368</v>
      </c>
      <c r="D99" t="str">
        <f>A99</f>
        <v>Dual carriageway</v>
      </c>
      <c r="E99">
        <f>B99</f>
        <v>67368</v>
      </c>
    </row>
    <row r="100" spans="1:6" x14ac:dyDescent="0.25">
      <c r="A100" s="3" t="s">
        <v>46</v>
      </c>
      <c r="B100">
        <v>7389</v>
      </c>
      <c r="D100" t="str">
        <f t="shared" ref="D100:D103" si="0">A100</f>
        <v>One way street</v>
      </c>
      <c r="E100">
        <f t="shared" ref="E100:E103" si="1">B100</f>
        <v>7389</v>
      </c>
      <c r="F100" s="3"/>
    </row>
    <row r="101" spans="1:6" x14ac:dyDescent="0.25">
      <c r="A101" s="3" t="s">
        <v>47</v>
      </c>
      <c r="B101">
        <v>26828</v>
      </c>
      <c r="D101" t="str">
        <f t="shared" si="0"/>
        <v>Roundabout</v>
      </c>
      <c r="E101">
        <f t="shared" si="1"/>
        <v>26828</v>
      </c>
      <c r="F101" s="3"/>
    </row>
    <row r="102" spans="1:6" x14ac:dyDescent="0.25">
      <c r="A102" s="3" t="s">
        <v>48</v>
      </c>
      <c r="B102">
        <v>309698</v>
      </c>
      <c r="D102" t="str">
        <f t="shared" si="0"/>
        <v>Single carriageway</v>
      </c>
      <c r="E102">
        <f t="shared" si="1"/>
        <v>309698</v>
      </c>
      <c r="F102" s="3"/>
    </row>
    <row r="103" spans="1:6" x14ac:dyDescent="0.25">
      <c r="A103" s="3" t="s">
        <v>49</v>
      </c>
      <c r="B103">
        <v>4679</v>
      </c>
      <c r="D103" t="str">
        <f t="shared" si="0"/>
        <v>Slip road</v>
      </c>
      <c r="E103">
        <f t="shared" si="1"/>
        <v>4679</v>
      </c>
      <c r="F103" s="3"/>
    </row>
    <row r="104" spans="1:6" x14ac:dyDescent="0.25">
      <c r="A104" s="3" t="s">
        <v>24</v>
      </c>
      <c r="B104">
        <v>415962</v>
      </c>
      <c r="F104" s="3"/>
    </row>
    <row r="119" spans="1:9" x14ac:dyDescent="0.25">
      <c r="A119" s="2" t="s">
        <v>22</v>
      </c>
      <c r="B119" s="2" t="s">
        <v>30</v>
      </c>
    </row>
    <row r="120" spans="1:9" x14ac:dyDescent="0.25">
      <c r="A120" s="2" t="s">
        <v>51</v>
      </c>
      <c r="B120" t="s">
        <v>5</v>
      </c>
      <c r="C120" t="s">
        <v>2</v>
      </c>
      <c r="G120" t="str">
        <f>B120</f>
        <v>Rural</v>
      </c>
      <c r="H120" t="str">
        <f>A121</f>
        <v>Fine no high winds</v>
      </c>
      <c r="I120">
        <f>B121</f>
        <v>123864</v>
      </c>
    </row>
    <row r="121" spans="1:9" x14ac:dyDescent="0.25">
      <c r="A121" s="3" t="s">
        <v>3</v>
      </c>
      <c r="B121">
        <v>123864</v>
      </c>
      <c r="C121">
        <v>206447</v>
      </c>
      <c r="H121" t="str">
        <f t="shared" ref="H121:H122" si="2">A122</f>
        <v>Raining no high winds</v>
      </c>
      <c r="I121">
        <f t="shared" ref="I121:I122" si="3">B122</f>
        <v>20316</v>
      </c>
    </row>
    <row r="122" spans="1:9" x14ac:dyDescent="0.25">
      <c r="A122" s="3" t="s">
        <v>16</v>
      </c>
      <c r="B122">
        <v>20316</v>
      </c>
      <c r="C122">
        <v>28766</v>
      </c>
      <c r="H122" t="str">
        <f t="shared" si="2"/>
        <v>Snowing no high winds</v>
      </c>
      <c r="I122">
        <f t="shared" si="3"/>
        <v>3160</v>
      </c>
    </row>
    <row r="123" spans="1:9" x14ac:dyDescent="0.25">
      <c r="A123" s="3" t="s">
        <v>11</v>
      </c>
      <c r="B123">
        <v>3160</v>
      </c>
      <c r="C123">
        <v>3326</v>
      </c>
    </row>
    <row r="124" spans="1:9" x14ac:dyDescent="0.25">
      <c r="A124" s="3" t="s">
        <v>14</v>
      </c>
      <c r="B124">
        <v>2480</v>
      </c>
      <c r="C124">
        <v>2456</v>
      </c>
    </row>
    <row r="125" spans="1:9" x14ac:dyDescent="0.25">
      <c r="A125" s="3" t="s">
        <v>15</v>
      </c>
      <c r="B125">
        <v>2098</v>
      </c>
      <c r="C125">
        <v>2241</v>
      </c>
    </row>
    <row r="126" spans="1:9" x14ac:dyDescent="0.25">
      <c r="A126" s="3" t="s">
        <v>12</v>
      </c>
      <c r="B126">
        <v>1639</v>
      </c>
      <c r="C126">
        <v>771</v>
      </c>
    </row>
    <row r="127" spans="1:9" x14ac:dyDescent="0.25">
      <c r="A127" s="3" t="s">
        <v>17</v>
      </c>
      <c r="B127">
        <v>474</v>
      </c>
      <c r="C127">
        <v>289</v>
      </c>
    </row>
    <row r="128" spans="1:9" x14ac:dyDescent="0.25">
      <c r="G128" t="str">
        <f>C120</f>
        <v>Urban</v>
      </c>
      <c r="H128" t="str">
        <f>A121</f>
        <v>Fine no high winds</v>
      </c>
      <c r="I128">
        <f>C121</f>
        <v>206447</v>
      </c>
    </row>
    <row r="129" spans="1:9" x14ac:dyDescent="0.25">
      <c r="H129" t="str">
        <f t="shared" ref="H129:H130" si="4">A122</f>
        <v>Raining no high winds</v>
      </c>
      <c r="I129">
        <f t="shared" ref="I129:I130" si="5">C122</f>
        <v>28766</v>
      </c>
    </row>
    <row r="130" spans="1:9" x14ac:dyDescent="0.25">
      <c r="H130" t="str">
        <f t="shared" si="4"/>
        <v>Snowing no high winds</v>
      </c>
      <c r="I130">
        <f t="shared" si="5"/>
        <v>3326</v>
      </c>
    </row>
    <row r="134" spans="1:9" x14ac:dyDescent="0.25">
      <c r="A134" t="str">
        <f>B120</f>
        <v>Rural</v>
      </c>
      <c r="B134" t="str">
        <f>A121</f>
        <v>Fine no high winds</v>
      </c>
      <c r="C134">
        <f>B121</f>
        <v>123864</v>
      </c>
    </row>
    <row r="135" spans="1:9" x14ac:dyDescent="0.25">
      <c r="B135" t="str">
        <f t="shared" ref="B135:C140" si="6">A122</f>
        <v>Raining no high winds</v>
      </c>
      <c r="C135">
        <f t="shared" si="6"/>
        <v>20316</v>
      </c>
    </row>
    <row r="136" spans="1:9" x14ac:dyDescent="0.25">
      <c r="B136" t="str">
        <f t="shared" si="6"/>
        <v>Snowing no high winds</v>
      </c>
      <c r="C136">
        <f t="shared" si="6"/>
        <v>3160</v>
      </c>
    </row>
    <row r="137" spans="1:9" x14ac:dyDescent="0.25">
      <c r="B137" t="str">
        <f t="shared" si="6"/>
        <v>Raining + high winds</v>
      </c>
      <c r="C137">
        <f t="shared" si="6"/>
        <v>2480</v>
      </c>
    </row>
    <row r="138" spans="1:9" x14ac:dyDescent="0.25">
      <c r="B138" t="str">
        <f t="shared" si="6"/>
        <v>Fine + high winds</v>
      </c>
      <c r="C138">
        <f t="shared" si="6"/>
        <v>2098</v>
      </c>
    </row>
    <row r="139" spans="1:9" x14ac:dyDescent="0.25">
      <c r="B139" t="str">
        <f t="shared" si="6"/>
        <v>Fog or mist</v>
      </c>
      <c r="C139">
        <f t="shared" si="6"/>
        <v>1639</v>
      </c>
    </row>
    <row r="140" spans="1:9" x14ac:dyDescent="0.25">
      <c r="B140" t="str">
        <f t="shared" si="6"/>
        <v>Snowing + high winds</v>
      </c>
      <c r="C140">
        <f t="shared" si="6"/>
        <v>474</v>
      </c>
    </row>
  </sheetData>
  <pageMargins left="0.7" right="0.7" top="0.75" bottom="0.75" header="0.3" footer="0.3"/>
  <drawing r:id="rId10"/>
  <extLst>
    <ext xmlns:x14="http://schemas.microsoft.com/office/spreadsheetml/2009/9/main" uri="{A8765BA9-456A-4dab-B4F3-ACF838C121DE}">
      <x14:slicerList>
        <x14:slicer r:id="rId11"/>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088DC-A8C7-4FC1-877F-B27CA15C3797}">
  <dimension ref="A1"/>
  <sheetViews>
    <sheetView tabSelected="1" topLeftCell="A16" zoomScale="70" zoomScaleNormal="70" workbookViewId="0">
      <selection activeCell="E51" sqref="E51"/>
    </sheetView>
  </sheetViews>
  <sheetFormatPr defaultRowHeight="15" x14ac:dyDescent="0.25"/>
  <cols>
    <col min="1" max="16384" width="9.14062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 T a g s \ T a b l e s \ & l t ; T a b l e s \ S h e e t 1 & g t ; < / K e y > < / D i a g r a m O b j e c t K e y > < D i a g r a m O b j e c t K e y > < K e y > T a b l e s \ S h e e t 1 < / K e y > < / D i a g r a m O b j e c t K e y > < D i a g r a m O b j e c t K e y > < K e y > T a b l e s \ S h e e t 1 \ C o l u m n s \ A c c i d e n t _ I n d e x < / K e y > < / D i a g r a m O b j e c t K e y > < D i a g r a m O b j e c t K e y > < K e y > T a b l e s \ S h e e t 1 \ C o l u m n s \ A c c i d e n t   D a t e < / K e y > < / D i a g r a m O b j e c t K e y > < D i a g r a m O b j e c t K e y > < K e y > T a b l e s \ S h e e t 1 \ C o l u m n s \ D a y _ o f _ W e e k < / K e y > < / D i a g r a m O b j e c t K e y > < D i a g r a m O b j e c t K e y > < K e y > T a b l e s \ S h e e t 1 \ C o l u m n s \ J u n c t i o n _ C o n t r o l < / K e y > < / D i a g r a m O b j e c t K e y > < D i a g r a m O b j e c t K e y > < K e y > T a b l e s \ S h e e t 1 \ C o l u m n s \ J u n c t i o n _ D e t a i l < / K e y > < / D i a g r a m O b j e c t K e y > < D i a g r a m O b j e c t K e y > < K e y > T a b l e s \ S h e e t 1 \ C o l u m n s \ A c c i d e n t _ S e v e r i t y < / K e y > < / D i a g r a m O b j e c t K e y > < D i a g r a m O b j e c t K e y > < K e y > T a b l e s \ S h e e t 1 \ C o l u m n s \ L a t i t u d e < / K e y > < / D i a g r a m O b j e c t K e y > < D i a g r a m O b j e c t K e y > < K e y > T a b l e s \ S h e e t 1 \ C o l u m n s \ L i g h t _ C o n d i t i o n s < / K e y > < / D i a g r a m O b j e c t K e y > < D i a g r a m O b j e c t K e y > < K e y > T a b l e s \ S h e e t 1 \ C o l u m n s \ L o c a l _ A u t h o r i t y _ ( D i s t r i c t ) < / K e y > < / D i a g r a m O b j e c t K e y > < D i a g r a m O b j e c t K e y > < K e y > T a b l e s \ S h e e t 1 \ C o l u m n s \ C a r r i a g e w a y _ H a z a r d s < / K e y > < / D i a g r a m O b j e c t K e y > < D i a g r a m O b j e c t K e y > < K e y > T a b l e s \ S h e e t 1 \ C o l u m n s \ L o n g i t u d e < / K e y > < / D i a g r a m O b j e c t K e y > < D i a g r a m O b j e c t K e y > < K e y > T a b l e s \ S h e e t 1 \ C o l u m n s \ N u m b e r _ o f _ C a s u a l t i e s < / K e y > < / D i a g r a m O b j e c t K e y > < D i a g r a m O b j e c t K e y > < K e y > T a b l e s \ S h e e t 1 \ C o l u m n s \ N u m b e r _ o f _ V e h i c l e s < / K e y > < / D i a g r a m O b j e c t K e y > < D i a g r a m O b j e c t K e y > < K e y > T a b l e s \ S h e e t 1 \ C o l u m n s \ P o l i c e _ F o r c e < / K e y > < / D i a g r a m O b j e c t K e y > < D i a g r a m O b j e c t K e y > < K e y > T a b l e s \ S h e e t 1 \ C o l u m n s \ R o a d _ S u r f a c e _ C o n d i t i o n s < / K e y > < / D i a g r a m O b j e c t K e y > < D i a g r a m O b j e c t K e y > < K e y > T a b l e s \ S h e e t 1 \ C o l u m n s \ R o a d _ T y p e < / K e y > < / D i a g r a m O b j e c t K e y > < D i a g r a m O b j e c t K e y > < K e y > T a b l e s \ S h e e t 1 \ C o l u m n s \ S p e e d _ l i m i t < / K e y > < / D i a g r a m O b j e c t K e y > < D i a g r a m O b j e c t K e y > < K e y > T a b l e s \ S h e e t 1 \ C o l u m n s \ T i m e < / K e y > < / D i a g r a m O b j e c t K e y > < D i a g r a m O b j e c t K e y > < K e y > T a b l e s \ S h e e t 1 \ C o l u m n s \ U r b a n _ o r _ R u r a l _ A r e a < / K e y > < / D i a g r a m O b j e c t K e y > < D i a g r a m O b j e c t K e y > < K e y > T a b l e s \ S h e e t 1 \ C o l u m n s \ W e a t h e r _ C o n d i t i o n s < / K e y > < / D i a g r a m O b j e c t K e y > < D i a g r a m O b j e c t K e y > < K e y > T a b l e s \ S h e e t 1 \ C o l u m n s \ V e h i c l e _ T y p e < / K e y > < / D i a g r a m O b j e c t K e y > < D i a g r a m O b j e c t K e y > < K e y > T a b l e s \ S h e e t 1 \ C o l u m n s \ M o n t h   n a m e < / K e y > < / D i a g r a m O b j e c t K e y > < D i a g r a m O b j e c t K e y > < K e y > T a b l e s \ S h e e t 1 \ C o l u m n s \ W e e k d a y s   N u m b e r < / K e y > < / D i a g r a m O b j e c t K e y > < D i a g r a m O b j e c t K e y > < K e y > T a b l e s \ S h e e t 1 \ C o l u m n s \ W e e k d a y   N a m e < / K e y > < / D i a g r a m O b j e c t K e y > < D i a g r a m O b j e c t K e y > < K e y > T a b l e s \ S h e e t 1 \ C o l u m n s \ A c c i d e n t   D a t e   ( Y e a r ) < / K e y > < / D i a g r a m O b j e c t K e y > < D i a g r a m O b j e c t K e y > < K e y > T a b l e s \ S h e e t 1 \ C o l u m n s \ A c c i d e n t   D a t e   ( Q u a r t e r ) < / K e y > < / D i a g r a m O b j e c t K e y > < D i a g r a m O b j e c t K e y > < K e y > T a b l e s \ S h e e t 1 \ C o l u m n s \ A c c i d e n t   D a t e   ( M o n t h   I n d e x ) < / K e y > < / D i a g r a m O b j e c t K e y > < D i a g r a m O b j e c t K e y > < K e y > T a b l e s \ S h e e t 1 \ C o l u m n s \ A c c i d e n t   D a t e   ( M o n t h ) < / K e y > < / D i a g r a m O b j e c t K e y > < D i a g r a m O b j e c t K e y > < K e y > T a b l e s \ S h e e t 1 \ M e a s u r e s \ S u m   o f   N u m b e r _ o f _ C a s u a l t i e s < / K e y > < / D i a g r a m O b j e c t K e y > < D i a g r a m O b j e c t K e y > < K e y > T a b l e s \ S h e e t 1 \ S u m   o f   N u m b e r _ o f _ C a s u a l t i e s \ A d d i t i o n a l   I n f o \ I m p l i c i t   M e a s u r e < / K e y > < / D i a g r a m O b j e c t K e y > < / A l l K e y s > < S e l e c t e d K e y s > < D i a g r a m O b j e c t K e y > < K e y > T a b l e s \ S h e e t 1 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 T a g s \ T a b l e s \ & l t ; T a b l e s \ S h e e t 1 & g t ; < / K e y > < / a : K e y > < a : V a l u e   i : t y p e = " D i a g r a m D i s p l a y T a g V i e w S t a t e " > < I s N o t F i l t e r e d O u t > t r u e < / I s N o t F i l t e r e d O u t > < / a : V a l u e > < / a : K e y V a l u e O f D i a g r a m O b j e c t K e y a n y T y p e z b w N T n L X > < a : K e y V a l u e O f D i a g r a m O b j e c t K e y a n y T y p e z b w N T n L X > < a : K e y > < K e y > T a b l e s \ S h e e t 1 < / K e y > < / a : K e y > < a : V a l u e   i : t y p e = " D i a g r a m D i s p l a y N o d e V i e w S t a t e " > < H e i g h t > 5 8 7 < / H e i g h t > < I s E x p a n d e d > t r u e < / I s E x p a n d e d > < I s F o c u s e d > t r u e < / I s F o c u s e d > < L a y e d O u t > t r u e < / L a y e d O u t > < L e f t > 2 1 0 < / L e f t > < W i d t h > 2 0 0 < / W i d t h > < / a : V a l u e > < / a : K e y V a l u e O f D i a g r a m O b j e c t K e y a n y T y p e z b w N T n L X > < a : K e y V a l u e O f D i a g r a m O b j e c t K e y a n y T y p e z b w N T n L X > < a : K e y > < K e y > T a b l e s \ S h e e t 1 \ C o l u m n s \ A c c i d e n t _ I n d e x < / K e y > < / a : K e y > < a : V a l u e   i : t y p e = " D i a g r a m D i s p l a y N o d e V i e w S t a t e " > < H e i g h t > 1 5 0 < / H e i g h t > < I s E x p a n d e d > t r u e < / I s E x p a n d e d > < W i d t h > 2 0 0 < / W i d t h > < / a : V a l u e > < / a : K e y V a l u e O f D i a g r a m O b j e c t K e y a n y T y p e z b w N T n L X > < a : K e y V a l u e O f D i a g r a m O b j e c t K e y a n y T y p e z b w N T n L X > < a : K e y > < K e y > T a b l e s \ S h e e t 1 \ C o l u m n s \ A c c i d e n t   D a t e < / K e y > < / a : K e y > < a : V a l u e   i : t y p e = " D i a g r a m D i s p l a y N o d e V i e w S t a t e " > < H e i g h t > 1 5 0 < / H e i g h t > < I s E x p a n d e d > t r u e < / I s E x p a n d e d > < W i d t h > 2 0 0 < / W i d t h > < / a : V a l u e > < / a : K e y V a l u e O f D i a g r a m O b j e c t K e y a n y T y p e z b w N T n L X > < a : K e y V a l u e O f D i a g r a m O b j e c t K e y a n y T y p e z b w N T n L X > < a : K e y > < K e y > T a b l e s \ S h e e t 1 \ C o l u m n s \ D a y _ o f _ W e e k < / K e y > < / a : K e y > < a : V a l u e   i : t y p e = " D i a g r a m D i s p l a y N o d e V i e w S t a t e " > < H e i g h t > 1 5 0 < / H e i g h t > < I s E x p a n d e d > t r u e < / I s E x p a n d e d > < W i d t h > 2 0 0 < / W i d t h > < / a : V a l u e > < / a : K e y V a l u e O f D i a g r a m O b j e c t K e y a n y T y p e z b w N T n L X > < a : K e y V a l u e O f D i a g r a m O b j e c t K e y a n y T y p e z b w N T n L X > < a : K e y > < K e y > T a b l e s \ S h e e t 1 \ C o l u m n s \ J u n c t i o n _ C o n t r o l < / K e y > < / a : K e y > < a : V a l u e   i : t y p e = " D i a g r a m D i s p l a y N o d e V i e w S t a t e " > < H e i g h t > 1 5 0 < / H e i g h t > < I s E x p a n d e d > t r u e < / I s E x p a n d e d > < W i d t h > 2 0 0 < / W i d t h > < / a : V a l u e > < / a : K e y V a l u e O f D i a g r a m O b j e c t K e y a n y T y p e z b w N T n L X > < a : K e y V a l u e O f D i a g r a m O b j e c t K e y a n y T y p e z b w N T n L X > < a : K e y > < K e y > T a b l e s \ S h e e t 1 \ C o l u m n s \ J u n c t i o n _ D e t a i l < / K e y > < / a : K e y > < a : V a l u e   i : t y p e = " D i a g r a m D i s p l a y N o d e V i e w S t a t e " > < H e i g h t > 1 5 0 < / H e i g h t > < I s E x p a n d e d > t r u e < / I s E x p a n d e d > < W i d t h > 2 0 0 < / W i d t h > < / a : V a l u e > < / a : K e y V a l u e O f D i a g r a m O b j e c t K e y a n y T y p e z b w N T n L X > < a : K e y V a l u e O f D i a g r a m O b j e c t K e y a n y T y p e z b w N T n L X > < a : K e y > < K e y > T a b l e s \ S h e e t 1 \ C o l u m n s \ A c c i d e n t _ S e v e r i t y < / K e y > < / a : K e y > < a : V a l u e   i : t y p e = " D i a g r a m D i s p l a y N o d e V i e w S t a t e " > < H e i g h t > 1 5 0 < / H e i g h t > < I s E x p a n d e d > t r u e < / I s E x p a n d e d > < W i d t h > 2 0 0 < / W i d t h > < / a : V a l u e > < / a : K e y V a l u e O f D i a g r a m O b j e c t K e y a n y T y p e z b w N T n L X > < a : K e y V a l u e O f D i a g r a m O b j e c t K e y a n y T y p e z b w N T n L X > < a : K e y > < K e y > T a b l e s \ S h e e t 1 \ C o l u m n s \ L a t i t u d e < / K e y > < / a : K e y > < a : V a l u e   i : t y p e = " D i a g r a m D i s p l a y N o d e V i e w S t a t e " > < H e i g h t > 1 5 0 < / H e i g h t > < I s E x p a n d e d > t r u e < / I s E x p a n d e d > < W i d t h > 2 0 0 < / W i d t h > < / a : V a l u e > < / a : K e y V a l u e O f D i a g r a m O b j e c t K e y a n y T y p e z b w N T n L X > < a : K e y V a l u e O f D i a g r a m O b j e c t K e y a n y T y p e z b w N T n L X > < a : K e y > < K e y > T a b l e s \ S h e e t 1 \ C o l u m n s \ L i g h t _ C o n d i t i o n s < / K e y > < / a : K e y > < a : V a l u e   i : t y p e = " D i a g r a m D i s p l a y N o d e V i e w S t a t e " > < H e i g h t > 1 5 0 < / H e i g h t > < I s E x p a n d e d > t r u e < / I s E x p a n d e d > < W i d t h > 2 0 0 < / W i d t h > < / a : V a l u e > < / a : K e y V a l u e O f D i a g r a m O b j e c t K e y a n y T y p e z b w N T n L X > < a : K e y V a l u e O f D i a g r a m O b j e c t K e y a n y T y p e z b w N T n L X > < a : K e y > < K e y > T a b l e s \ S h e e t 1 \ C o l u m n s \ L o c a l _ A u t h o r i t y _ ( D i s t r i c t ) < / K e y > < / a : K e y > < a : V a l u e   i : t y p e = " D i a g r a m D i s p l a y N o d e V i e w S t a t e " > < H e i g h t > 1 5 0 < / H e i g h t > < I s E x p a n d e d > t r u e < / I s E x p a n d e d > < W i d t h > 2 0 0 < / W i d t h > < / a : V a l u e > < / a : K e y V a l u e O f D i a g r a m O b j e c t K e y a n y T y p e z b w N T n L X > < a : K e y V a l u e O f D i a g r a m O b j e c t K e y a n y T y p e z b w N T n L X > < a : K e y > < K e y > T a b l e s \ S h e e t 1 \ C o l u m n s \ C a r r i a g e w a y _ H a z a r d s < / K e y > < / a : K e y > < a : V a l u e   i : t y p e = " D i a g r a m D i s p l a y N o d e V i e w S t a t e " > < H e i g h t > 1 5 0 < / H e i g h t > < I s E x p a n d e d > t r u e < / I s E x p a n d e d > < W i d t h > 2 0 0 < / W i d t h > < / a : V a l u e > < / a : K e y V a l u e O f D i a g r a m O b j e c t K e y a n y T y p e z b w N T n L X > < a : K e y V a l u e O f D i a g r a m O b j e c t K e y a n y T y p e z b w N T n L X > < a : K e y > < K e y > T a b l e s \ S h e e t 1 \ C o l u m n s \ L o n g i t u d e < / K e y > < / a : K e y > < a : V a l u e   i : t y p e = " D i a g r a m D i s p l a y N o d e V i e w S t a t e " > < H e i g h t > 1 5 0 < / H e i g h t > < I s E x p a n d e d > t r u e < / I s E x p a n d e d > < W i d t h > 2 0 0 < / W i d t h > < / a : V a l u e > < / a : K e y V a l u e O f D i a g r a m O b j e c t K e y a n y T y p e z b w N T n L X > < a : K e y V a l u e O f D i a g r a m O b j e c t K e y a n y T y p e z b w N T n L X > < a : K e y > < K e y > T a b l e s \ S h e e t 1 \ C o l u m n s \ N u m b e r _ o f _ C a s u a l t i e s < / K e y > < / a : K e y > < a : V a l u e   i : t y p e = " D i a g r a m D i s p l a y N o d e V i e w S t a t e " > < H e i g h t > 1 5 0 < / H e i g h t > < I s E x p a n d e d > t r u e < / I s E x p a n d e d > < W i d t h > 2 0 0 < / W i d t h > < / a : V a l u e > < / a : K e y V a l u e O f D i a g r a m O b j e c t K e y a n y T y p e z b w N T n L X > < a : K e y V a l u e O f D i a g r a m O b j e c t K e y a n y T y p e z b w N T n L X > < a : K e y > < K e y > T a b l e s \ S h e e t 1 \ C o l u m n s \ N u m b e r _ o f _ V e h i c l e s < / K e y > < / a : K e y > < a : V a l u e   i : t y p e = " D i a g r a m D i s p l a y N o d e V i e w S t a t e " > < H e i g h t > 1 5 0 < / H e i g h t > < I s E x p a n d e d > t r u e < / I s E x p a n d e d > < W i d t h > 2 0 0 < / W i d t h > < / a : V a l u e > < / a : K e y V a l u e O f D i a g r a m O b j e c t K e y a n y T y p e z b w N T n L X > < a : K e y V a l u e O f D i a g r a m O b j e c t K e y a n y T y p e z b w N T n L X > < a : K e y > < K e y > T a b l e s \ S h e e t 1 \ C o l u m n s \ P o l i c e _ F o r c e < / K e y > < / a : K e y > < a : V a l u e   i : t y p e = " D i a g r a m D i s p l a y N o d e V i e w S t a t e " > < H e i g h t > 1 5 0 < / H e i g h t > < I s E x p a n d e d > t r u e < / I s E x p a n d e d > < W i d t h > 2 0 0 < / W i d t h > < / a : V a l u e > < / a : K e y V a l u e O f D i a g r a m O b j e c t K e y a n y T y p e z b w N T n L X > < a : K e y V a l u e O f D i a g r a m O b j e c t K e y a n y T y p e z b w N T n L X > < a : K e y > < K e y > T a b l e s \ S h e e t 1 \ C o l u m n s \ R o a d _ S u r f a c e _ C o n d i t i o n s < / K e y > < / a : K e y > < a : V a l u e   i : t y p e = " D i a g r a m D i s p l a y N o d e V i e w S t a t e " > < H e i g h t > 1 5 0 < / H e i g h t > < I s E x p a n d e d > t r u e < / I s E x p a n d e d > < W i d t h > 2 0 0 < / W i d t h > < / a : V a l u e > < / a : K e y V a l u e O f D i a g r a m O b j e c t K e y a n y T y p e z b w N T n L X > < a : K e y V a l u e O f D i a g r a m O b j e c t K e y a n y T y p e z b w N T n L X > < a : K e y > < K e y > T a b l e s \ S h e e t 1 \ C o l u m n s \ R o a d _ T y p e < / K e y > < / a : K e y > < a : V a l u e   i : t y p e = " D i a g r a m D i s p l a y N o d e V i e w S t a t e " > < H e i g h t > 1 5 0 < / H e i g h t > < I s E x p a n d e d > t r u e < / I s E x p a n d e d > < W i d t h > 2 0 0 < / W i d t h > < / a : V a l u e > < / a : K e y V a l u e O f D i a g r a m O b j e c t K e y a n y T y p e z b w N T n L X > < a : K e y V a l u e O f D i a g r a m O b j e c t K e y a n y T y p e z b w N T n L X > < a : K e y > < K e y > T a b l e s \ S h e e t 1 \ C o l u m n s \ S p e e d _ l i m i t < / K e y > < / a : K e y > < a : V a l u e   i : t y p e = " D i a g r a m D i s p l a y N o d e V i e w S t a t e " > < H e i g h t > 1 5 0 < / H e i g h t > < I s E x p a n d e d > t r u e < / I s E x p a n d e d > < W i d t h > 2 0 0 < / W i d t h > < / a : V a l u e > < / a : K e y V a l u e O f D i a g r a m O b j e c t K e y a n y T y p e z b w N T n L X > < a : K e y V a l u e O f D i a g r a m O b j e c t K e y a n y T y p e z b w N T n L X > < a : K e y > < K e y > T a b l e s \ S h e e t 1 \ C o l u m n s \ T i m e < / K e y > < / a : K e y > < a : V a l u e   i : t y p e = " D i a g r a m D i s p l a y N o d e V i e w S t a t e " > < H e i g h t > 1 5 0 < / H e i g h t > < I s E x p a n d e d > t r u e < / I s E x p a n d e d > < W i d t h > 2 0 0 < / W i d t h > < / a : V a l u e > < / a : K e y V a l u e O f D i a g r a m O b j e c t K e y a n y T y p e z b w N T n L X > < a : K e y V a l u e O f D i a g r a m O b j e c t K e y a n y T y p e z b w N T n L X > < a : K e y > < K e y > T a b l e s \ S h e e t 1 \ C o l u m n s \ U r b a n _ o r _ R u r a l _ A r e a < / K e y > < / a : K e y > < a : V a l u e   i : t y p e = " D i a g r a m D i s p l a y N o d e V i e w S t a t e " > < H e i g h t > 1 5 0 < / H e i g h t > < I s E x p a n d e d > t r u e < / I s E x p a n d e d > < W i d t h > 2 0 0 < / W i d t h > < / a : V a l u e > < / a : K e y V a l u e O f D i a g r a m O b j e c t K e y a n y T y p e z b w N T n L X > < a : K e y V a l u e O f D i a g r a m O b j e c t K e y a n y T y p e z b w N T n L X > < a : K e y > < K e y > T a b l e s \ S h e e t 1 \ C o l u m n s \ W e a t h e r _ C o n d i t i o n s < / K e y > < / a : K e y > < a : V a l u e   i : t y p e = " D i a g r a m D i s p l a y N o d e V i e w S t a t e " > < H e i g h t > 1 5 0 < / H e i g h t > < I s E x p a n d e d > t r u e < / I s E x p a n d e d > < W i d t h > 2 0 0 < / W i d t h > < / a : V a l u e > < / a : K e y V a l u e O f D i a g r a m O b j e c t K e y a n y T y p e z b w N T n L X > < a : K e y V a l u e O f D i a g r a m O b j e c t K e y a n y T y p e z b w N T n L X > < a : K e y > < K e y > T a b l e s \ S h e e t 1 \ C o l u m n s \ V e h i c l e _ T y p e < / K e y > < / a : K e y > < a : V a l u e   i : t y p e = " D i a g r a m D i s p l a y N o d e V i e w S t a t e " > < H e i g h t > 1 5 0 < / H e i g h t > < I s E x p a n d e d > t r u e < / I s E x p a n d e d > < W i d t h > 2 0 0 < / W i d t h > < / a : V a l u e > < / a : K e y V a l u e O f D i a g r a m O b j e c t K e y a n y T y p e z b w N T n L X > < a : K e y V a l u e O f D i a g r a m O b j e c t K e y a n y T y p e z b w N T n L X > < a : K e y > < K e y > T a b l e s \ S h e e t 1 \ C o l u m n s \ M o n t h   n a m e < / K e y > < / a : K e y > < a : V a l u e   i : t y p e = " D i a g r a m D i s p l a y N o d e V i e w S t a t e " > < H e i g h t > 1 5 0 < / H e i g h t > < I s E x p a n d e d > t r u e < / I s E x p a n d e d > < W i d t h > 2 0 0 < / W i d t h > < / a : V a l u e > < / a : K e y V a l u e O f D i a g r a m O b j e c t K e y a n y T y p e z b w N T n L X > < a : K e y V a l u e O f D i a g r a m O b j e c t K e y a n y T y p e z b w N T n L X > < a : K e y > < K e y > T a b l e s \ S h e e t 1 \ C o l u m n s \ W e e k d a y s   N u m b e r < / K e y > < / a : K e y > < a : V a l u e   i : t y p e = " D i a g r a m D i s p l a y N o d e V i e w S t a t e " > < H e i g h t > 1 5 0 < / H e i g h t > < I s E x p a n d e d > t r u e < / I s E x p a n d e d > < W i d t h > 2 0 0 < / W i d t h > < / a : V a l u e > < / a : K e y V a l u e O f D i a g r a m O b j e c t K e y a n y T y p e z b w N T n L X > < a : K e y V a l u e O f D i a g r a m O b j e c t K e y a n y T y p e z b w N T n L X > < a : K e y > < K e y > T a b l e s \ S h e e t 1 \ C o l u m n s \ W e e k d a y   N a m e < / K e y > < / a : K e y > < a : V a l u e   i : t y p e = " D i a g r a m D i s p l a y N o d e V i e w S t a t e " > < H e i g h t > 1 5 0 < / H e i g h t > < I s E x p a n d e d > t r u e < / I s E x p a n d e d > < W i d t h > 2 0 0 < / W i d t h > < / a : V a l u e > < / a : K e y V a l u e O f D i a g r a m O b j e c t K e y a n y T y p e z b w N T n L X > < a : K e y V a l u e O f D i a g r a m O b j e c t K e y a n y T y p e z b w N T n L X > < a : K e y > < K e y > T a b l e s \ S h e e t 1 \ C o l u m n s \ A c c i d e n t   D a t e   ( Y e a r ) < / K e y > < / a : K e y > < a : V a l u e   i : t y p e = " D i a g r a m D i s p l a y N o d e V i e w S t a t e " > < H e i g h t > 1 5 0 < / H e i g h t > < I s E x p a n d e d > t r u e < / I s E x p a n d e d > < W i d t h > 2 0 0 < / W i d t h > < / a : V a l u e > < / a : K e y V a l u e O f D i a g r a m O b j e c t K e y a n y T y p e z b w N T n L X > < a : K e y V a l u e O f D i a g r a m O b j e c t K e y a n y T y p e z b w N T n L X > < a : K e y > < K e y > T a b l e s \ S h e e t 1 \ C o l u m n s \ A c c i d e n t   D a t e   ( Q u a r t e r ) < / K e y > < / a : K e y > < a : V a l u e   i : t y p e = " D i a g r a m D i s p l a y N o d e V i e w S t a t e " > < H e i g h t > 1 5 0 < / H e i g h t > < I s E x p a n d e d > t r u e < / I s E x p a n d e d > < W i d t h > 2 0 0 < / W i d t h > < / a : V a l u e > < / a : K e y V a l u e O f D i a g r a m O b j e c t K e y a n y T y p e z b w N T n L X > < a : K e y V a l u e O f D i a g r a m O b j e c t K e y a n y T y p e z b w N T n L X > < a : K e y > < K e y > T a b l e s \ S h e e t 1 \ C o l u m n s \ A c c i d e n t   D a t e   ( M o n t h   I n d e x ) < / K e y > < / a : K e y > < a : V a l u e   i : t y p e = " D i a g r a m D i s p l a y N o d e V i e w S t a t e " > < H e i g h t > 1 5 0 < / H e i g h t > < I s E x p a n d e d > t r u e < / I s E x p a n d e d > < W i d t h > 2 0 0 < / W i d t h > < / a : V a l u e > < / a : K e y V a l u e O f D i a g r a m O b j e c t K e y a n y T y p e z b w N T n L X > < a : K e y V a l u e O f D i a g r a m O b j e c t K e y a n y T y p e z b w N T n L X > < a : K e y > < K e y > T a b l e s \ S h e e t 1 \ C o l u m n s \ A c c i d e n t   D a t e   ( M o n t h ) < / K e y > < / a : K e y > < a : V a l u e   i : t y p e = " D i a g r a m D i s p l a y N o d e V i e w S t a t e " > < H e i g h t > 1 5 0 < / H e i g h t > < I s E x p a n d e d > t r u e < / I s E x p a n d e d > < W i d t h > 2 0 0 < / W i d t h > < / a : V a l u e > < / a : K e y V a l u e O f D i a g r a m O b j e c t K e y a n y T y p e z b w N T n L X > < a : K e y V a l u e O f D i a g r a m O b j e c t K e y a n y T y p e z b w N T n L X > < a : K e y > < K e y > T a b l e s \ S h e e t 1 \ M e a s u r e s \ S u m   o f   N u m b e r _ o f _ C a s u a l t i e s < / K e y > < / a : K e y > < a : V a l u e   i : t y p e = " D i a g r a m D i s p l a y N o d e V i e w S t a t e " > < H e i g h t > 1 5 0 < / H e i g h t > < I s E x p a n d e d > t r u e < / I s E x p a n d e d > < W i d t h > 2 0 0 < / W i d t h > < / a : V a l u e > < / a : K e y V a l u e O f D i a g r a m O b j e c t K e y a n y T y p e z b w N T n L X > < a : K e y V a l u e O f D i a g r a m O b j e c t K e y a n y T y p e z b w N T n L X > < a : K e y > < K e y > T a b l e s \ S h e e t 1 \ S u m   o f   N u m b e r _ o f _ C a s u a l t i e s \ A d d i t i o n a l   I n f o \ I m p l i c i t   M e a s u r e < / K e y > < / a : K e y > < a : V a l u e   i : t y p e = " D i a g r a m D i s p l a y V i e w S t a t e I D i a g r a m T a g A d d i t i o n a l I n f o " / > < / a : K e y V a l u e O f D i a g r a m O b j e c t K e y a n y T y p e z b w N T n L X > < / V i e w S t a t e s > < / D i a g r a m M a n a g e r . S e r i a l i z a b l e D i a g r a m > < 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 N u m b e r _ o f _ C a s u a l t i e s < / K e y > < / D i a g r a m O b j e c t K e y > < D i a g r a m O b j e c t K e y > < K e y > M e a s u r e s \ S u m   o f   N u m b e r _ o f _ C a s u a l t i e s \ T a g I n f o \ F o r m u l a < / K e y > < / D i a g r a m O b j e c t K e y > < D i a g r a m O b j e c t K e y > < K e y > M e a s u r e s \ S u m   o f   N u m b e r _ o f _ C a s u a l t i e s \ T a g I n f o \ V a l u e < / K e y > < / D i a g r a m O b j e c t K e y > < D i a g r a m O b j e c t K e y > < K e y > C o l u m n s \ A c c i d e n t _ I n d e x < / K e y > < / D i a g r a m O b j e c t K e y > < D i a g r a m O b j e c t K e y > < K e y > C o l u m n s \ A c c i d e n t   D a t e < / K e y > < / D i a g r a m O b j e c t K e y > < D i a g r a m O b j e c t K e y > < K e y > C o l u m n s \ D a y _ o f _ W e e k < / K e y > < / D i a g r a m O b j e c t K e y > < D i a g r a m O b j e c t K e y > < K e y > C o l u m n s \ J u n c t i o n _ C o n t r o l < / K e y > < / D i a g r a m O b j e c t K e y > < D i a g r a m O b j e c t K e y > < K e y > C o l u m n s \ J u n c t i o n _ D e t a i l < / K e y > < / D i a g r a m O b j e c t K e y > < D i a g r a m O b j e c t K e y > < K e y > C o l u m n s \ A c c i d e n t _ S e v e r i t y < / K e y > < / D i a g r a m O b j e c t K e y > < D i a g r a m O b j e c t K e y > < K e y > C o l u m n s \ L a t i t u d e < / K e y > < / D i a g r a m O b j e c t K e y > < D i a g r a m O b j e c t K e y > < K e y > C o l u m n s \ L i g h t _ C o n d i t i o n s < / K e y > < / D i a g r a m O b j e c t K e y > < D i a g r a m O b j e c t K e y > < K e y > C o l u m n s \ L o c a l _ A u t h o r i t y _ ( D i s t r i c t ) < / K e y > < / D i a g r a m O b j e c t K e y > < D i a g r a m O b j e c t K e y > < K e y > C o l u m n s \ C a r r i a g e w a y _ H a z a r d s < / K e y > < / D i a g r a m O b j e c t K e y > < D i a g r a m O b j e c t K e y > < K e y > C o l u m n s \ L o n g i t u d e < / K e y > < / D i a g r a m O b j e c t K e y > < D i a g r a m O b j e c t K e y > < K e y > C o l u m n s \ N u m b e r _ o f _ C a s u a l t i e s < / K e y > < / D i a g r a m O b j e c t K e y > < D i a g r a m O b j e c t K e y > < K e y > C o l u m n s \ N u m b e r _ o f _ V e h i c l e s < / K e y > < / D i a g r a m O b j e c t K e y > < D i a g r a m O b j e c t K e y > < K e y > C o l u m n s \ P o l i c e _ F o r c e < / K e y > < / D i a g r a m O b j e c t K e y > < D i a g r a m O b j e c t K e y > < K e y > C o l u m n s \ R o a d _ S u r f a c e _ C o n d i t i o n s < / K e y > < / D i a g r a m O b j e c t K e y > < D i a g r a m O b j e c t K e y > < K e y > C o l u m n s \ R o a d _ T y p e < / K e y > < / D i a g r a m O b j e c t K e y > < D i a g r a m O b j e c t K e y > < K e y > C o l u m n s \ S p e e d _ l i m i t < / K e y > < / D i a g r a m O b j e c t K e y > < D i a g r a m O b j e c t K e y > < K e y > C o l u m n s \ T i m e < / K e y > < / D i a g r a m O b j e c t K e y > < D i a g r a m O b j e c t K e y > < K e y > C o l u m n s \ U r b a n _ o r _ R u r a l _ A r e a < / K e y > < / D i a g r a m O b j e c t K e y > < D i a g r a m O b j e c t K e y > < K e y > C o l u m n s \ W e a t h e r _ C o n d i t i o n s < / K e y > < / D i a g r a m O b j e c t K e y > < D i a g r a m O b j e c t K e y > < K e y > C o l u m n s \ V e h i c l e _ T y p e < / K e y > < / D i a g r a m O b j e c t K e y > < D i a g r a m O b j e c t K e y > < K e y > C o l u m n s \ M o n t h   n a m e < / K e y > < / D i a g r a m O b j e c t K e y > < D i a g r a m O b j e c t K e y > < K e y > C o l u m n s \ W e e k d a y s   N u m b e r < / K e y > < / D i a g r a m O b j e c t K e y > < D i a g r a m O b j e c t K e y > < K e y > C o l u m n s \ W e e k d a y   N a m e < / K e y > < / D i a g r a m O b j e c t K e y > < D i a g r a m O b j e c t K e y > < K e y > C o l u m n s \ A c c i d e n t   D a t e   ( Y e a r ) < / K e y > < / D i a g r a m O b j e c t K e y > < D i a g r a m O b j e c t K e y > < K e y > C o l u m n s \ A c c i d e n t   D a t e   ( Q u a r t e r ) < / K e y > < / D i a g r a m O b j e c t K e y > < D i a g r a m O b j e c t K e y > < K e y > C o l u m n s \ A c c i d e n t   D a t e   ( M o n t h   I n d e x ) < / K e y > < / D i a g r a m O b j e c t K e y > < D i a g r a m O b j e c t K e y > < K e y > C o l u m n s \ A c c i d e n t   D a t e   ( M o n t h ) < / K e y > < / D i a g r a m O b j e c t K e y > < D i a g r a m O b j e c t K e y > < K e y > L i n k s \ & l t ; C o l u m n s \ S u m   o f   N u m b e r _ o f _ C a s u a l t i e s & g t ; - & l t ; M e a s u r e s \ N u m b e r _ o f _ C a s u a l t i e s & g t ; < / K e y > < / D i a g r a m O b j e c t K e y > < D i a g r a m O b j e c t K e y > < K e y > L i n k s \ & l t ; C o l u m n s \ S u m   o f   N u m b e r _ o f _ C a s u a l t i e s & g t ; - & l t ; M e a s u r e s \ N u m b e r _ o f _ C a s u a l t i e s & g t ; \ C O L U M N < / K e y > < / D i a g r a m O b j e c t K e y > < D i a g r a m O b j e c t K e y > < K e y > L i n k s \ & l t ; C o l u m n s \ S u m   o f   N u m b e r _ o f _ C a s u a l t i e s & g t ; - & l t ; M e a s u r e s \ N u m b e r _ o f _ C a s u a l t i e s & g t ; \ M E A S U R E 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 N u m b e r _ o f _ C a s u a l t i e s < / K e y > < / a : K e y > < a : V a l u e   i : t y p e = " M e a s u r e G r i d N o d e V i e w S t a t e " > < C o l u m n > 1 0 < / C o l u m n > < L a y e d O u t > t r u e < / L a y e d O u t > < W a s U I I n v i s i b l e > t r u e < / W a s U I I n v i s i b l e > < / a : V a l u e > < / a : K e y V a l u e O f D i a g r a m O b j e c t K e y a n y T y p e z b w N T n L X > < a : K e y V a l u e O f D i a g r a m O b j e c t K e y a n y T y p e z b w N T n L X > < a : K e y > < K e y > M e a s u r e s \ S u m   o f   N u m b e r _ o f _ C a s u a l t i e s \ T a g I n f o \ F o r m u l a < / K e y > < / a : K e y > < a : V a l u e   i : t y p e = " M e a s u r e G r i d V i e w S t a t e I D i a g r a m T a g A d d i t i o n a l I n f o " / > < / a : K e y V a l u e O f D i a g r a m O b j e c t K e y a n y T y p e z b w N T n L X > < a : K e y V a l u e O f D i a g r a m O b j e c t K e y a n y T y p e z b w N T n L X > < a : K e y > < K e y > M e a s u r e s \ S u m   o f   N u m b e r _ o f _ C a s u a l t i e s \ T a g I n f o \ V a l u e < / K e y > < / a : K e y > < a : V a l u e   i : t y p e = " M e a s u r e G r i d V i e w S t a t e I D i a g r a m T a g A d d i t i o n a l I n f o " / > < / a : K e y V a l u e O f D i a g r a m O b j e c t K e y a n y T y p e z b w N T n L X > < a : K e y V a l u e O f D i a g r a m O b j e c t K e y a n y T y p e z b w N T n L X > < a : K e y > < K e y > C o l u m n s \ A c c i d e n t _ I n d e x < / K e y > < / a : K e y > < a : V a l u e   i : t y p e = " M e a s u r e G r i d N o d e V i e w S t a t e " > < L a y e d O u t > t r u e < / L a y e d O u t > < / a : V a l u e > < / a : K e y V a l u e O f D i a g r a m O b j e c t K e y a n y T y p e z b w N T n L X > < a : K e y V a l u e O f D i a g r a m O b j e c t K e y a n y T y p e z b w N T n L X > < a : K e y > < K e y > C o l u m n s \ A c c i d e n t   D a t e < / K e y > < / a : K e y > < a : V a l u e   i : t y p e = " M e a s u r e G r i d N o d e V i e w S t a t e " > < C o l u m n > 1 < / C o l u m n > < L a y e d O u t > t r u e < / L a y e d O u t > < / a : V a l u e > < / a : K e y V a l u e O f D i a g r a m O b j e c t K e y a n y T y p e z b w N T n L X > < a : K e y V a l u e O f D i a g r a m O b j e c t K e y a n y T y p e z b w N T n L X > < a : K e y > < K e y > C o l u m n s \ D a y _ o f _ W e e k < / K e y > < / a : K e y > < a : V a l u e   i : t y p e = " M e a s u r e G r i d N o d e V i e w S t a t e " > < C o l u m n > 2 1 < / C o l u m n > < L a y e d O u t > t r u e < / L a y e d O u t > < / a : V a l u e > < / a : K e y V a l u e O f D i a g r a m O b j e c t K e y a n y T y p e z b w N T n L X > < a : K e y V a l u e O f D i a g r a m O b j e c t K e y a n y T y p e z b w N T n L X > < a : K e y > < K e y > C o l u m n s \ J u n c t i o n _ C o n t r o l < / K e y > < / a : K e y > < a : V a l u e   i : t y p e = " M e a s u r e G r i d N o d e V i e w S t a t e " > < C o l u m n > 2 < / C o l u m n > < L a y e d O u t > t r u e < / L a y e d O u t > < / a : V a l u e > < / a : K e y V a l u e O f D i a g r a m O b j e c t K e y a n y T y p e z b w N T n L X > < a : K e y V a l u e O f D i a g r a m O b j e c t K e y a n y T y p e z b w N T n L X > < a : K e y > < K e y > C o l u m n s \ J u n c t i o n _ D e t a i l < / K e y > < / a : K e y > < a : V a l u e   i : t y p e = " M e a s u r e G r i d N o d e V i e w S t a t e " > < C o l u m n > 3 < / C o l u m n > < L a y e d O u t > t r u e < / L a y e d O u t > < / a : V a l u e > < / a : K e y V a l u e O f D i a g r a m O b j e c t K e y a n y T y p e z b w N T n L X > < a : K e y V a l u e O f D i a g r a m O b j e c t K e y a n y T y p e z b w N T n L X > < a : K e y > < K e y > C o l u m n s \ A c c i d e n t _ S e v e r i t y < / K e y > < / a : K e y > < a : V a l u e   i : t y p e = " M e a s u r e G r i d N o d e V i e w S t a t e " > < C o l u m n > 4 < / C o l u m n > < L a y e d O u t > t r u e < / L a y e d O u t > < / a : V a l u e > < / a : K e y V a l u e O f D i a g r a m O b j e c t K e y a n y T y p e z b w N T n L X > < a : K e y V a l u e O f D i a g r a m O b j e c t K e y a n y T y p e z b w N T n L X > < a : K e y > < K e y > C o l u m n s \ L a t i t u d e < / K e y > < / a : K e y > < a : V a l u e   i : t y p e = " M e a s u r e G r i d N o d e V i e w S t a t e " > < C o l u m n > 5 < / C o l u m n > < L a y e d O u t > t r u e < / L a y e d O u t > < / a : V a l u e > < / a : K e y V a l u e O f D i a g r a m O b j e c t K e y a n y T y p e z b w N T n L X > < a : K e y V a l u e O f D i a g r a m O b j e c t K e y a n y T y p e z b w N T n L X > < a : K e y > < K e y > C o l u m n s \ L i g h t _ C o n d i t i o n s < / K e y > < / a : K e y > < a : V a l u e   i : t y p e = " M e a s u r e G r i d N o d e V i e w S t a t e " > < C o l u m n > 6 < / C o l u m n > < L a y e d O u t > t r u e < / L a y e d O u t > < / a : V a l u e > < / a : K e y V a l u e O f D i a g r a m O b j e c t K e y a n y T y p e z b w N T n L X > < a : K e y V a l u e O f D i a g r a m O b j e c t K e y a n y T y p e z b w N T n L X > < a : K e y > < K e y > C o l u m n s \ L o c a l _ A u t h o r i t y _ ( D i s t r i c t ) < / K e y > < / a : K e y > < a : V a l u e   i : t y p e = " M e a s u r e G r i d N o d e V i e w S t a t e " > < C o l u m n > 7 < / C o l u m n > < L a y e d O u t > t r u e < / L a y e d O u t > < / a : V a l u e > < / a : K e y V a l u e O f D i a g r a m O b j e c t K e y a n y T y p e z b w N T n L X > < a : K e y V a l u e O f D i a g r a m O b j e c t K e y a n y T y p e z b w N T n L X > < a : K e y > < K e y > C o l u m n s \ C a r r i a g e w a y _ H a z a r d s < / K e y > < / a : K e y > < a : V a l u e   i : t y p e = " M e a s u r e G r i d N o d e V i e w S t a t e " > < C o l u m n > 8 < / C o l u m n > < L a y e d O u t > t r u e < / L a y e d O u t > < / a : V a l u e > < / a : K e y V a l u e O f D i a g r a m O b j e c t K e y a n y T y p e z b w N T n L X > < a : K e y V a l u e O f D i a g r a m O b j e c t K e y a n y T y p e z b w N T n L X > < a : K e y > < K e y > C o l u m n s \ L o n g i t u d e < / K e y > < / a : K e y > < a : V a l u e   i : t y p e = " M e a s u r e G r i d N o d e V i e w S t a t e " > < C o l u m n > 9 < / C o l u m n > < L a y e d O u t > t r u e < / L a y e d O u t > < / a : V a l u e > < / a : K e y V a l u e O f D i a g r a m O b j e c t K e y a n y T y p e z b w N T n L X > < a : K e y V a l u e O f D i a g r a m O b j e c t K e y a n y T y p e z b w N T n L X > < a : K e y > < K e y > C o l u m n s \ N u m b e r _ o f _ C a s u a l t i e s < / K e y > < / a : K e y > < a : V a l u e   i : t y p e = " M e a s u r e G r i d N o d e V i e w S t a t e " > < C o l u m n > 1 0 < / C o l u m n > < L a y e d O u t > t r u e < / L a y e d O u t > < / a : V a l u e > < / a : K e y V a l u e O f D i a g r a m O b j e c t K e y a n y T y p e z b w N T n L X > < a : K e y V a l u e O f D i a g r a m O b j e c t K e y a n y T y p e z b w N T n L X > < a : K e y > < K e y > C o l u m n s \ N u m b e r _ o f _ V e h i c l e s < / K e y > < / a : K e y > < a : V a l u e   i : t y p e = " M e a s u r e G r i d N o d e V i e w S t a t e " > < C o l u m n > 1 1 < / C o l u m n > < L a y e d O u t > t r u e < / L a y e d O u t > < / a : V a l u e > < / a : K e y V a l u e O f D i a g r a m O b j e c t K e y a n y T y p e z b w N T n L X > < a : K e y V a l u e O f D i a g r a m O b j e c t K e y a n y T y p e z b w N T n L X > < a : K e y > < K e y > C o l u m n s \ P o l i c e _ F o r c e < / K e y > < / a : K e y > < a : V a l u e   i : t y p e = " M e a s u r e G r i d N o d e V i e w S t a t e " > < C o l u m n > 1 2 < / C o l u m n > < L a y e d O u t > t r u e < / L a y e d O u t > < / a : V a l u e > < / a : K e y V a l u e O f D i a g r a m O b j e c t K e y a n y T y p e z b w N T n L X > < a : K e y V a l u e O f D i a g r a m O b j e c t K e y a n y T y p e z b w N T n L X > < a : K e y > < K e y > C o l u m n s \ R o a d _ S u r f a c e _ C o n d i t i o n s < / K e y > < / a : K e y > < a : V a l u e   i : t y p e = " M e a s u r e G r i d N o d e V i e w S t a t e " > < C o l u m n > 1 3 < / C o l u m n > < L a y e d O u t > t r u e < / L a y e d O u t > < / a : V a l u e > < / a : K e y V a l u e O f D i a g r a m O b j e c t K e y a n y T y p e z b w N T n L X > < a : K e y V a l u e O f D i a g r a m O b j e c t K e y a n y T y p e z b w N T n L X > < a : K e y > < K e y > C o l u m n s \ R o a d _ T y p e < / K e y > < / a : K e y > < a : V a l u e   i : t y p e = " M e a s u r e G r i d N o d e V i e w S t a t e " > < C o l u m n > 1 4 < / C o l u m n > < L a y e d O u t > t r u e < / L a y e d O u t > < / a : V a l u e > < / a : K e y V a l u e O f D i a g r a m O b j e c t K e y a n y T y p e z b w N T n L X > < a : K e y V a l u e O f D i a g r a m O b j e c t K e y a n y T y p e z b w N T n L X > < a : K e y > < K e y > C o l u m n s \ S p e e d _ l i m i t < / K e y > < / a : K e y > < a : V a l u e   i : t y p e = " M e a s u r e G r i d N o d e V i e w S t a t e " > < C o l u m n > 1 5 < / C o l u m n > < L a y e d O u t > t r u e < / L a y e d O u t > < / a : V a l u e > < / a : K e y V a l u e O f D i a g r a m O b j e c t K e y a n y T y p e z b w N T n L X > < a : K e y V a l u e O f D i a g r a m O b j e c t K e y a n y T y p e z b w N T n L X > < a : K e y > < K e y > C o l u m n s \ T i m e < / K e y > < / a : K e y > < a : V a l u e   i : t y p e = " M e a s u r e G r i d N o d e V i e w S t a t e " > < C o l u m n > 1 6 < / C o l u m n > < L a y e d O u t > t r u e < / L a y e d O u t > < / a : V a l u e > < / a : K e y V a l u e O f D i a g r a m O b j e c t K e y a n y T y p e z b w N T n L X > < a : K e y V a l u e O f D i a g r a m O b j e c t K e y a n y T y p e z b w N T n L X > < a : K e y > < K e y > C o l u m n s \ U r b a n _ o r _ R u r a l _ A r e a < / K e y > < / a : K e y > < a : V a l u e   i : t y p e = " M e a s u r e G r i d N o d e V i e w S t a t e " > < C o l u m n > 1 7 < / C o l u m n > < L a y e d O u t > t r u e < / L a y e d O u t > < / a : V a l u e > < / a : K e y V a l u e O f D i a g r a m O b j e c t K e y a n y T y p e z b w N T n L X > < a : K e y V a l u e O f D i a g r a m O b j e c t K e y a n y T y p e z b w N T n L X > < a : K e y > < K e y > C o l u m n s \ W e a t h e r _ C o n d i t i o n s < / K e y > < / a : K e y > < a : V a l u e   i : t y p e = " M e a s u r e G r i d N o d e V i e w S t a t e " > < C o l u m n > 1 8 < / C o l u m n > < L a y e d O u t > t r u e < / L a y e d O u t > < / a : V a l u e > < / a : K e y V a l u e O f D i a g r a m O b j e c t K e y a n y T y p e z b w N T n L X > < a : K e y V a l u e O f D i a g r a m O b j e c t K e y a n y T y p e z b w N T n L X > < a : K e y > < K e y > C o l u m n s \ V e h i c l e _ T y p e < / K e y > < / a : K e y > < a : V a l u e   i : t y p e = " M e a s u r e G r i d N o d e V i e w S t a t e " > < C o l u m n > 1 9 < / C o l u m n > < L a y e d O u t > t r u e < / L a y e d O u t > < / a : V a l u e > < / a : K e y V a l u e O f D i a g r a m O b j e c t K e y a n y T y p e z b w N T n L X > < a : K e y V a l u e O f D i a g r a m O b j e c t K e y a n y T y p e z b w N T n L X > < a : K e y > < K e y > C o l u m n s \ M o n t h   n a m e < / K e y > < / a : K e y > < a : V a l u e   i : t y p e = " M e a s u r e G r i d N o d e V i e w S t a t e " > < C o l u m n > 2 0 < / C o l u m n > < L a y e d O u t > t r u e < / L a y e d O u t > < / a : V a l u e > < / a : K e y V a l u e O f D i a g r a m O b j e c t K e y a n y T y p e z b w N T n L X > < a : K e y V a l u e O f D i a g r a m O b j e c t K e y a n y T y p e z b w N T n L X > < a : K e y > < K e y > C o l u m n s \ W e e k d a y s   N u m b e r < / K e y > < / a : K e y > < a : V a l u e   i : t y p e = " M e a s u r e G r i d N o d e V i e w S t a t e " > < C o l u m n > 2 2 < / C o l u m n > < L a y e d O u t > t r u e < / L a y e d O u t > < / a : V a l u e > < / a : K e y V a l u e O f D i a g r a m O b j e c t K e y a n y T y p e z b w N T n L X > < a : K e y V a l u e O f D i a g r a m O b j e c t K e y a n y T y p e z b w N T n L X > < a : K e y > < K e y > C o l u m n s \ W e e k d a y   N a m e < / K e y > < / a : K e y > < a : V a l u e   i : t y p e = " M e a s u r e G r i d N o d e V i e w S t a t e " > < C o l u m n > 2 3 < / C o l u m n > < L a y e d O u t > t r u e < / L a y e d O u t > < / a : V a l u e > < / a : K e y V a l u e O f D i a g r a m O b j e c t K e y a n y T y p e z b w N T n L X > < a : K e y V a l u e O f D i a g r a m O b j e c t K e y a n y T y p e z b w N T n L X > < a : K e y > < K e y > C o l u m n s \ A c c i d e n t   D a t e   ( Y e a r ) < / K e y > < / a : K e y > < a : V a l u e   i : t y p e = " M e a s u r e G r i d N o d e V i e w S t a t e " > < C o l u m n > 2 4 < / C o l u m n > < L a y e d O u t > t r u e < / L a y e d O u t > < / a : V a l u e > < / a : K e y V a l u e O f D i a g r a m O b j e c t K e y a n y T y p e z b w N T n L X > < a : K e y V a l u e O f D i a g r a m O b j e c t K e y a n y T y p e z b w N T n L X > < a : K e y > < K e y > C o l u m n s \ A c c i d e n t   D a t e   ( Q u a r t e r ) < / K e y > < / a : K e y > < a : V a l u e   i : t y p e = " M e a s u r e G r i d N o d e V i e w S t a t e " > < C o l u m n > 2 5 < / C o l u m n > < L a y e d O u t > t r u e < / L a y e d O u t > < / a : V a l u e > < / a : K e y V a l u e O f D i a g r a m O b j e c t K e y a n y T y p e z b w N T n L X > < a : K e y V a l u e O f D i a g r a m O b j e c t K e y a n y T y p e z b w N T n L X > < a : K e y > < K e y > C o l u m n s \ A c c i d e n t   D a t e   ( M o n t h   I n d e x ) < / K e y > < / a : K e y > < a : V a l u e   i : t y p e = " M e a s u r e G r i d N o d e V i e w S t a t e " > < C o l u m n > 2 6 < / C o l u m n > < L a y e d O u t > t r u e < / L a y e d O u t > < / a : V a l u e > < / a : K e y V a l u e O f D i a g r a m O b j e c t K e y a n y T y p e z b w N T n L X > < a : K e y V a l u e O f D i a g r a m O b j e c t K e y a n y T y p e z b w N T n L X > < a : K e y > < K e y > C o l u m n s \ A c c i d e n t   D a t e   ( M o n t h ) < / K e y > < / a : K e y > < a : V a l u e   i : t y p e = " M e a s u r e G r i d N o d e V i e w S t a t e " > < C o l u m n > 2 7 < / C o l u m n > < L a y e d O u t > t r u e < / L a y e d O u t > < / a : V a l u e > < / a : K e y V a l u e O f D i a g r a m O b j e c t K e y a n y T y p e z b w N T n L X > < a : K e y V a l u e O f D i a g r a m O b j e c t K e y a n y T y p e z b w N T n L X > < a : K e y > < K e y > L i n k s \ & l t ; C o l u m n s \ S u m   o f   N u m b e r _ o f _ C a s u a l t i e s & g t ; - & l t ; M e a s u r e s \ N u m b e r _ o f _ C a s u a l t i e s & g t ; < / K e y > < / a : K e y > < a : V a l u e   i : t y p e = " M e a s u r e G r i d V i e w S t a t e I D i a g r a m L i n k " / > < / a : K e y V a l u e O f D i a g r a m O b j e c t K e y a n y T y p e z b w N T n L X > < a : K e y V a l u e O f D i a g r a m O b j e c t K e y a n y T y p e z b w N T n L X > < a : K e y > < K e y > L i n k s \ & l t ; C o l u m n s \ S u m   o f   N u m b e r _ o f _ C a s u a l t i e s & g t ; - & l t ; M e a s u r e s \ N u m b e r _ o f _ C a s u a l t i e s & g t ; \ C O L U M N < / K e y > < / a : K e y > < a : V a l u e   i : t y p e = " M e a s u r e G r i d V i e w S t a t e I D i a g r a m L i n k E n d p o i n t " / > < / a : K e y V a l u e O f D i a g r a m O b j e c t K e y a n y T y p e z b w N T n L X > < a : K e y V a l u e O f D i a g r a m O b j e c t K e y a n y T y p e z b w N T n L X > < a : K e y > < K e y > L i n k s \ & l t ; C o l u m n s \ S u m   o f   N u m b e r _ o f _ C a s u a l t i e s & g t ; - & l t ; M e a s u r e s \ N u m b e r _ o f _ C a s u a l t i e s & g t ; \ M E A S U R E < / K e y > < / a : K e y > < a : V a l u e   i : t y p e = " M e a s u r e G r i d V i e w S t a t e I D i a g r a m L i n k E n d p o i n t " / > < / a : K e y V a l u e O f D i a g r a m O b j e c t K e y a n y T y p e z b w N T n L X > < / V i e w S t a t e s > < / D i a g r a m M a n a g e r . S e r i a l i z a b l e D i a g r a m > < / A r r a y O f D i a g r a m M a n a g e r . S e r i a l i z a b l e D i a g r a m > ] ] > < / C u s t o m C o n t e n t > < / G e m i n i > 
</file>

<file path=customXml/item11.xml>��< ? x m l   v e r s i o n = " 1 . 0 "   e n c o d i n g = " U T F - 1 6 " ? > < G e m i n i   x m l n s = " h t t p : / / g e m i n i / p i v o t c u s t o m i z a t i o n / I s S a n d b o x E m b e d d e d " > < C u s t o m C o n t e n t > < ! [ C D A T A [ y e s ] ] > < / 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 C o l u m n s \ A c c i d e n t _ I n d e x < / K e y > < / a : K e y > < a : V a l u e   i : t y p e = " T a b l e W i d g e t B a s e V i e w S t a t e " / > < / a : K e y V a l u e O f D i a g r a m O b j e c t K e y a n y T y p e z b w N T n L X > < a : K e y V a l u e O f D i a g r a m O b j e c t K e y a n y T y p e z b w N T n L X > < a : K e y > < K e y > C o l u m n s \ A c c i d e n t   D a t e < / K e y > < / a : K e y > < a : V a l u e   i : t y p e = " T a b l e W i d g e t B a s e V i e w S t a t e " / > < / a : K e y V a l u e O f D i a g r a m O b j e c t K e y a n y T y p e z b w N T n L X > < a : K e y V a l u e O f D i a g r a m O b j e c t K e y a n y T y p e z b w N T n L X > < a : K e y > < K e y > C o l u m n s \ D a y _ o f _ W e e k < / K e y > < / a : K e y > < a : V a l u e   i : t y p e = " T a b l e W i d g e t B a s e V i e w S t a t e " / > < / a : K e y V a l u e O f D i a g r a m O b j e c t K e y a n y T y p e z b w N T n L X > < a : K e y V a l u e O f D i a g r a m O b j e c t K e y a n y T y p e z b w N T n L X > < a : K e y > < K e y > C o l u m n s \ J u n c t i o n _ C o n t r o l < / K e y > < / a : K e y > < a : V a l u e   i : t y p e = " T a b l e W i d g e t B a s e V i e w S t a t e " / > < / a : K e y V a l u e O f D i a g r a m O b j e c t K e y a n y T y p e z b w N T n L X > < a : K e y V a l u e O f D i a g r a m O b j e c t K e y a n y T y p e z b w N T n L X > < a : K e y > < K e y > C o l u m n s \ J u n c t i o n _ D e t a i l < / K e y > < / a : K e y > < a : V a l u e   i : t y p e = " T a b l e W i d g e t B a s e V i e w S t a t e " / > < / a : K e y V a l u e O f D i a g r a m O b j e c t K e y a n y T y p e z b w N T n L X > < a : K e y V a l u e O f D i a g r a m O b j e c t K e y a n y T y p e z b w N T n L X > < a : K e y > < K e y > C o l u m n s \ A c c i d e n t _ S e v e r i t y < / 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 C o l u m n s \ L i g h t _ C o n d i t i o n s < / K e y > < / a : K e y > < a : V a l u e   i : t y p e = " T a b l e W i d g e t B a s e V i e w S t a t e " / > < / a : K e y V a l u e O f D i a g r a m O b j e c t K e y a n y T y p e z b w N T n L X > < a : K e y V a l u e O f D i a g r a m O b j e c t K e y a n y T y p e z b w N T n L X > < a : K e y > < K e y > C o l u m n s \ L o c a l _ A u t h o r i t y _ ( D i s t r i c t ) < / K e y > < / a : K e y > < a : V a l u e   i : t y p e = " T a b l e W i d g e t B a s e V i e w S t a t e " / > < / a : K e y V a l u e O f D i a g r a m O b j e c t K e y a n y T y p e z b w N T n L X > < a : K e y V a l u e O f D i a g r a m O b j e c t K e y a n y T y p e z b w N T n L X > < a : K e y > < K e y > C o l u m n s \ C a r r i a g e w a y _ H a z a r d s < / 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 C o l u m n s \ N u m b e r _ o f _ C a s u a l t i e s < / K e y > < / a : K e y > < a : V a l u e   i : t y p e = " T a b l e W i d g e t B a s e V i e w S t a t e " / > < / a : K e y V a l u e O f D i a g r a m O b j e c t K e y a n y T y p e z b w N T n L X > < a : K e y V a l u e O f D i a g r a m O b j e c t K e y a n y T y p e z b w N T n L X > < a : K e y > < K e y > C o l u m n s \ N u m b e r _ o f _ V e h i c l e s < / K e y > < / a : K e y > < a : V a l u e   i : t y p e = " T a b l e W i d g e t B a s e V i e w S t a t e " / > < / a : K e y V a l u e O f D i a g r a m O b j e c t K e y a n y T y p e z b w N T n L X > < a : K e y V a l u e O f D i a g r a m O b j e c t K e y a n y T y p e z b w N T n L X > < a : K e y > < K e y > C o l u m n s \ P o l i c e _ F o r c e < / K e y > < / a : K e y > < a : V a l u e   i : t y p e = " T a b l e W i d g e t B a s e V i e w S t a t e " / > < / a : K e y V a l u e O f D i a g r a m O b j e c t K e y a n y T y p e z b w N T n L X > < a : K e y V a l u e O f D i a g r a m O b j e c t K e y a n y T y p e z b w N T n L X > < a : K e y > < K e y > C o l u m n s \ R o a d _ S u r f a c e _ C o n d i t i o n s < / K e y > < / a : K e y > < a : V a l u e   i : t y p e = " T a b l e W i d g e t B a s e V i e w S t a t e " / > < / a : K e y V a l u e O f D i a g r a m O b j e c t K e y a n y T y p e z b w N T n L X > < a : K e y V a l u e O f D i a g r a m O b j e c t K e y a n y T y p e z b w N T n L X > < a : K e y > < K e y > C o l u m n s \ R o a d _ T y p e < / K e y > < / a : K e y > < a : V a l u e   i : t y p e = " T a b l e W i d g e t B a s e V i e w S t a t e " / > < / a : K e y V a l u e O f D i a g r a m O b j e c t K e y a n y T y p e z b w N T n L X > < a : K e y V a l u e O f D i a g r a m O b j e c t K e y a n y T y p e z b w N T n L X > < a : K e y > < K e y > C o l u m n s \ S p e e d _ l i m i t < / 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 C o l u m n s \ U r b a n _ o r _ R u r a l _ A r e a < / K e y > < / a : K e y > < a : V a l u e   i : t y p e = " T a b l e W i d g e t B a s e V i e w S t a t e " / > < / a : K e y V a l u e O f D i a g r a m O b j e c t K e y a n y T y p e z b w N T n L X > < a : K e y V a l u e O f D i a g r a m O b j e c t K e y a n y T y p e z b w N T n L X > < a : K e y > < K e y > C o l u m n s \ W e a t h e r _ C o n d i t i o n s < / K e y > < / a : K e y > < a : V a l u e   i : t y p e = " T a b l e W i d g e t B a s e V i e w S t a t e " / > < / a : K e y V a l u e O f D i a g r a m O b j e c t K e y a n y T y p e z b w N T n L X > < a : K e y V a l u e O f D i a g r a m O b j e c t K e y a n y T y p e z b w N T n L X > < a : K e y > < K e y > C o l u m n s \ V e h i c l e _ T y p e 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 C o l u m n s \ W e e k d a y s   N u m b e r < / 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 C o l u m n s \ A c c i d e n t   D a t e   ( Y e a r ) < / K e y > < / a : K e y > < a : V a l u e   i : t y p e = " T a b l e W i d g e t B a s e V i e w S t a t e " / > < / a : K e y V a l u e O f D i a g r a m O b j e c t K e y a n y T y p e z b w N T n L X > < a : K e y V a l u e O f D i a g r a m O b j e c t K e y a n y T y p e z b w N T n L X > < a : K e y > < K e y > C o l u m n s \ A c c i d e n t   D a t e   ( Q u a r t e r ) < / K e y > < / a : K e y > < a : V a l u e   i : t y p e = " T a b l e W i d g e t B a s e V i e w S t a t e " / > < / a : K e y V a l u e O f D i a g r a m O b j e c t K e y a n y T y p e z b w N T n L X > < a : K e y V a l u e O f D i a g r a m O b j e c t K e y a n y T y p e z b w N T n L X > < a : K e y > < K e y > C o l u m n s \ A c c i d e n t   D a t e   ( M o n t h   I n d e x ) < / K e y > < / a : K e y > < a : V a l u e   i : t y p e = " T a b l e W i d g e t B a s e V i e w S t a t e " / > < / a : K e y V a l u e O f D i a g r a m O b j e c t K e y a n y T y p e z b w N T n L X > < a : K e y V a l u e O f D i a g r a m O b j e c t K e y a n y T y p e z b w N T n L X > < a : K e y > < K e y > C o l u m n s \ A c c i d e n t 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 2 0 2 4 - 0 6 - 3 0 T 1 7 : 5 6 : 3 7 . 8 1 9 0 4 0 3 + 0 5 : 3 0 < / L a s t P r o c e s s e d T i m e > < / D a t a M o d e l i n g S a n d b o x . S e r i a l i z e d S a n d b o x E r r o r C a c h e > ] ] > < / C u s t o m C o n t e n t > < / G e m i n i > 
</file>

<file path=customXml/item17.xml>��< ? x m l   v e r s i o n = " 1 . 0 "   e n c o d i n g = " U T F - 1 6 " ? > < G e m i n i   x m l n s = " h t t p : / / g e m i n i / p i v o t c u s t o m i z a t i o n / S h o w H i d d e n " > < C u s t o m C o n t e n t > < ! [ C D A T A [ T r u e ] ] > < / C u s t o m C o n t e n t > < / G e m i n i > 
</file>

<file path=customXml/item2.xml>��< ? x m l   v e r s i o n = " 1 . 0 "   e n c o d i n g = " U T F - 1 6 " ? > < G e m i n i   x m l n s = " h t t p : / / g e m i n i / p i v o t c u s t o m i z a t i o n / T a b l e X M L _ S h e e t 1 _ 5 a 7 6 2 f 5 0 - 8 3 7 7 - 4 f b 7 - 9 8 6 e - 4 5 6 e 9 1 7 4 0 1 f d " > < C u s t o m C o n t e n t > < ! [ C D A T A [ < T a b l e W i d g e t G r i d S e r i a l i z a t i o n   x m l n s : x s d = " h t t p : / / w w w . w 3 . o r g / 2 0 0 1 / X M L S c h e m a "   x m l n s : x s i = " h t t p : / / w w w . w 3 . o r g / 2 0 0 1 / X M L S c h e m a - i n s t a n c e " > < C o l u m n S u g g e s t e d T y p e   / > < C o l u m n F o r m a t   / > < C o l u m n A c c u r a c y   / > < C o l u m n C u r r e n c y S y m b o l   / > < C o l u m n P o s i t i v e P a t t e r n   / > < C o l u m n N e g a t i v e P a t t e r n   / > < C o l u m n W i d t h s > < i t e m > < k e y > < s t r i n g > A c c i d e n t _ I n d e x < / s t r i n g > < / k e y > < v a l u e > < i n t > 1 3 2 < / i n t > < / v a l u e > < / i t e m > < i t e m > < k e y > < s t r i n g > A c c i d e n t   D a t e < / s t r i n g > < / k e y > < v a l u e > < i n t > 1 5 7 < / i n t > < / v a l u e > < / i t e m > < i t e m > < k e y > < s t r i n g > D a y _ o f _ W e e k < / s t r i n g > < / k e y > < v a l u e > < i n t > 1 2 1 < / i n t > < / v a l u e > < / i t e m > < i t e m > < k e y > < s t r i n g > J u n c t i o n _ C o n t r o l < / s t r i n g > < / k e y > < v a l u e > < i n t > 1 4 0 < / i n t > < / v a l u e > < / i t e m > < i t e m > < k e y > < s t r i n g > J u n c t i o n _ D e t a i l < / s t r i n g > < / k e y > < v a l u e > < i n t > 1 3 1 < / i n t > < / v a l u e > < / i t e m > < i t e m > < k e y > < s t r i n g > A c c i d e n t _ S e v e r i t y < / s t r i n g > < / k e y > < v a l u e > < i n t > 1 4 8 < / i n t > < / v a l u e > < / i t e m > < i t e m > < k e y > < s t r i n g > L a t i t u d e < / s t r i n g > < / k e y > < v a l u e > < i n t > 8 6 < / i n t > < / v a l u e > < / i t e m > < i t e m > < k e y > < s t r i n g > L i g h t _ C o n d i t i o n s < / s t r i n g > < / k e y > < v a l u e > < i n t > 1 3 9 < / i n t > < / v a l u e > < / i t e m > < i t e m > < k e y > < s t r i n g > L o c a l _ A u t h o r i t y _ ( D i s t r i c t ) < / s t r i n g > < / k e y > < v a l u e > < i n t > 1 9 4 < / i n t > < / v a l u e > < / i t e m > < i t e m > < k e y > < s t r i n g > C a r r i a g e w a y _ H a z a r d s < / s t r i n g > < / k e y > < v a l u e > < i n t > 1 6 7 < / i n t > < / v a l u e > < / i t e m > < i t e m > < k e y > < s t r i n g > L o n g i t u d e < / s t r i n g > < / k e y > < v a l u e > < i n t > 9 8 < / i n t > < / v a l u e > < / i t e m > < i t e m > < k e y > < s t r i n g > N u m b e r _ o f _ C a s u a l t i e s < / s t r i n g > < / k e y > < v a l u e > < i n t > 1 7 6 < / i n t > < / v a l u e > < / i t e m > < i t e m > < k e y > < s t r i n g > N u m b e r _ o f _ V e h i c l e s < / s t r i n g > < / k e y > < v a l u e > < i n t > 1 6 6 < / i n t > < / v a l u e > < / i t e m > < i t e m > < k e y > < s t r i n g > P o l i c e _ F o r c e < / s t r i n g > < / k e y > < v a l u e > < i n t > 1 1 5 < / i n t > < / v a l u e > < / i t e m > < i t e m > < k e y > < s t r i n g > R o a d _ S u r f a c e _ C o n d i t i o n s < / s t r i n g > < / k e y > < v a l u e > < i n t > 1 9 3 < / i n t > < / v a l u e > < / i t e m > < i t e m > < k e y > < s t r i n g > R o a d _ T y p e < / s t r i n g > < / k e y > < v a l u e > < i n t > 1 0 3 < / i n t > < / v a l u e > < / i t e m > < i t e m > < k e y > < s t r i n g > S p e e d _ l i m i t < / s t r i n g > < / k e y > < v a l u e > < i n t > 1 1 1 < / i n t > < / v a l u e > < / i t e m > < i t e m > < k e y > < s t r i n g > T i m e < / s t r i n g > < / k e y > < v a l u e > < i n t > 1 3 5 < / i n t > < / v a l u e > < / i t e m > < i t e m > < k e y > < s t r i n g > U r b a n _ o r _ R u r a l _ A r e a < / s t r i n g > < / k e y > < v a l u e > < i n t > 1 6 8 < / i n t > < / v a l u e > < / i t e m > < i t e m > < k e y > < s t r i n g > W e a t h e r _ C o n d i t i o n s < / s t r i n g > < / k e y > < v a l u e > < i n t > 1 6 2 < / i n t > < / v a l u e > < / i t e m > < i t e m > < k e y > < s t r i n g > V e h i c l e _ T y p e < / s t r i n g > < / k e y > < v a l u e > < i n t > 1 1 8 < / i n t > < / v a l u e > < / i t e m > < i t e m > < k e y > < s t r i n g > W e e k d a y   N a m e < / s t r i n g > < / k e y > < v a l u e > < i n t > 1 6 2 < / i n t > < / v a l u e > < / i t e m > < i t e m > < k e y > < s t r i n g > M o n t h   n a m e < / s t r i n g > < / k e y > < v a l u e > < i n t > 1 6 2 < / i n t > < / v a l u e > < / i t e m > < i t e m > < k e y > < s t r i n g > W e e k d a y s   N u m b e r < / s t r i n g > < / k e y > < v a l u e > < i n t > 1 6 2 < / i n t > < / v a l u e > < / i t e m > < i t e m > < k e y > < s t r i n g > A c c i d e n t   D a t e   ( Y e a r ) < / s t r i n g > < / k e y > < v a l u e > < i n t > 1 6 1 < / i n t > < / v a l u e > < / i t e m > < i t e m > < k e y > < s t r i n g > A c c i d e n t   D a t e   ( Q u a r t e r ) < / s t r i n g > < / k e y > < v a l u e > < i n t > 1 8 3 < / i n t > < / v a l u e > < / i t e m > < i t e m > < k e y > < s t r i n g > A c c i d e n t   D a t e   ( M o n t h   I n d e x ) < / s t r i n g > < / k e y > < v a l u e > < i n t > 2 1 4 < / i n t > < / v a l u e > < / i t e m > < i t e m > < k e y > < s t r i n g > A c c i d e n t   D a t e   ( M o n t h ) < / s t r i n g > < / k e y > < v a l u e > < i n t > 1 7 6 < / i n t > < / v a l u e > < / i t e m > < / C o l u m n W i d t h s > < C o l u m n D i s p l a y I n d e x > < i t e m > < k e y > < s t r i n g > A c c i d e n t _ I n d e x < / s t r i n g > < / k e y > < v a l u e > < i n t > 0 < / i n t > < / v a l u e > < / i t e m > < i t e m > < k e y > < s t r i n g > A c c i d e n t   D a t e < / s t r i n g > < / k e y > < v a l u e > < i n t > 1 < / i n t > < / v a l u e > < / i t e m > < i t e m > < k e y > < s t r i n g > D a y _ o f _ W e e k < / s t r i n g > < / k e y > < v a l u e > < i n t > 2 1 < / i n t > < / v a l u e > < / i t e m > < i t e m > < k e y > < s t r i n g > J u n c t i o n _ C o n t r o l < / s t r i n g > < / k e y > < v a l u e > < i n t > 2 < / i n t > < / v a l u e > < / i t e m > < i t e m > < k e y > < s t r i n g > J u n c t i o n _ D e t a i l < / s t r i n g > < / k e y > < v a l u e > < i n t > 3 < / i n t > < / v a l u e > < / i t e m > < i t e m > < k e y > < s t r i n g > A c c i d e n t _ S e v e r i t y < / s t r i n g > < / k e y > < v a l u e > < i n t > 4 < / i n t > < / v a l u e > < / i t e m > < i t e m > < k e y > < s t r i n g > L a t i t u d e < / s t r i n g > < / k e y > < v a l u e > < i n t > 5 < / i n t > < / v a l u e > < / i t e m > < i t e m > < k e y > < s t r i n g > L i g h t _ C o n d i t i o n s < / s t r i n g > < / k e y > < v a l u e > < i n t > 6 < / i n t > < / v a l u e > < / i t e m > < i t e m > < k e y > < s t r i n g > L o c a l _ A u t h o r i t y _ ( D i s t r i c t ) < / s t r i n g > < / k e y > < v a l u e > < i n t > 7 < / i n t > < / v a l u e > < / i t e m > < i t e m > < k e y > < s t r i n g > C a r r i a g e w a y _ H a z a r d s < / s t r i n g > < / k e y > < v a l u e > < i n t > 8 < / i n t > < / v a l u e > < / i t e m > < i t e m > < k e y > < s t r i n g > L o n g i t u d e < / s t r i n g > < / k e y > < v a l u e > < i n t > 9 < / i n t > < / v a l u e > < / i t e m > < i t e m > < k e y > < s t r i n g > N u m b e r _ o f _ C a s u a l t i e s < / s t r i n g > < / k e y > < v a l u e > < i n t > 1 0 < / i n t > < / v a l u e > < / i t e m > < i t e m > < k e y > < s t r i n g > N u m b e r _ o f _ V e h i c l e s < / s t r i n g > < / k e y > < v a l u e > < i n t > 1 1 < / i n t > < / v a l u e > < / i t e m > < i t e m > < k e y > < s t r i n g > P o l i c e _ F o r c e < / s t r i n g > < / k e y > < v a l u e > < i n t > 1 2 < / i n t > < / v a l u e > < / i t e m > < i t e m > < k e y > < s t r i n g > R o a d _ S u r f a c e _ C o n d i t i o n s < / s t r i n g > < / k e y > < v a l u e > < i n t > 1 3 < / i n t > < / v a l u e > < / i t e m > < i t e m > < k e y > < s t r i n g > R o a d _ T y p e < / s t r i n g > < / k e y > < v a l u e > < i n t > 1 4 < / i n t > < / v a l u e > < / i t e m > < i t e m > < k e y > < s t r i n g > S p e e d _ l i m i t < / s t r i n g > < / k e y > < v a l u e > < i n t > 1 5 < / i n t > < / v a l u e > < / i t e m > < i t e m > < k e y > < s t r i n g > T i m e < / s t r i n g > < / k e y > < v a l u e > < i n t > 1 6 < / i n t > < / v a l u e > < / i t e m > < i t e m > < k e y > < s t r i n g > U r b a n _ o r _ R u r a l _ A r e a < / s t r i n g > < / k e y > < v a l u e > < i n t > 1 7 < / i n t > < / v a l u e > < / i t e m > < i t e m > < k e y > < s t r i n g > W e a t h e r _ C o n d i t i o n s < / s t r i n g > < / k e y > < v a l u e > < i n t > 1 8 < / i n t > < / v a l u e > < / i t e m > < i t e m > < k e y > < s t r i n g > V e h i c l e _ T y p e < / s t r i n g > < / k e y > < v a l u e > < i n t > 1 9 < / i n t > < / v a l u e > < / i t e m > < i t e m > < k e y > < s t r i n g > W e e k d a y   N a m e < / s t r i n g > < / k e y > < v a l u e > < i n t > 2 3 < / i n t > < / v a l u e > < / i t e m > < i t e m > < k e y > < s t r i n g > M o n t h   n a m e < / s t r i n g > < / k e y > < v a l u e > < i n t > 2 0 < / i n t > < / v a l u e > < / i t e m > < i t e m > < k e y > < s t r i n g > W e e k d a y s   N u m b e r < / s t r i n g > < / k e y > < v a l u e > < i n t > 2 2 < / i n t > < / v a l u e > < / i t e m > < i t e m > < k e y > < s t r i n g > A c c i d e n t   D a t e   ( Y e a r ) < / s t r i n g > < / k e y > < v a l u e > < i n t > 2 4 < / i n t > < / v a l u e > < / i t e m > < i t e m > < k e y > < s t r i n g > A c c i d e n t   D a t e   ( Q u a r t e r ) < / s t r i n g > < / k e y > < v a l u e > < i n t > 2 5 < / i n t > < / v a l u e > < / i t e m > < i t e m > < k e y > < s t r i n g > A c c i d e n t   D a t e   ( M o n t h   I n d e x ) < / s t r i n g > < / k e y > < v a l u e > < i n t > 2 6 < / i n t > < / v a l u e > < / i t e m > < i t e m > < k e y > < s t r i n g > A c c i d e n t   D a t e   ( M o n t h ) < / s t r i n g > < / k e y > < v a l u e > < i n t > 2 7 < / i n t > < / v a l u e > < / i t e m > < / C o l u m n D i s p l a y I n d e x > < C o l u m n F r o z e n   / > < C o l u m n C h e c k e d   / > < C o l u m n F i l t e r > < i t e m > < k e y > < s t r i n g > R o a d _ S u r f a c e _ C o n d i t i o n s < / s t r i n g > < / k e y > < v a l u e > < F i l t e r E x p r e s s i o n   x s i : n i l = " t r u e "   / > < / v a l u e > < / i t e m > < / C o l u m n F i l t e r > < S e l e c t i o n F i l t e r > < i t e m > < k e y > < s t r i n g > R o a d _ S u r f a c e _ C o n d i t i o n s < / s t r i n g > < / k e y > < v a l u e > < S e l e c t i o n F i l t e r > < S e l e c t i o n T y p e > D e s e l e c t < / S e l e c t i o n T y p e > < I t e m s > < a n y T y p e   x s i : n i l = " t r u e "   / > < a n y T y p e   x s i : t y p e = " x s d : s t r i n g "   / > < / I t e m s > < / S e l e c t i o n F i l t e r > < / v a l u e > < / i t e m > < / S e l e c t i o n F i l t e r > < F i l t e r P a r a m e t e r s > < i t e m > < k e y > < s t r i n g > R o a d _ S u r f a c e _ C o n d i t i o n s < / s t r i n g > < / k e y > < v a l u e > < C o m m a n d P a r a m e t e r s   / > < / v a l u e > < / i t e m > < / F i l t e r P a r a m e t e r s > < I s S o r t D e s c e n d i n g > f a l s e < / I s S o r t D e s c e n d i n g > < / T a b l e W i d g e t G r i d S e r i a l i z a t i o n > ] ] > < / 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 S h e e t 1 _ 5 a 7 6 2 f 5 0 - 8 3 7 7 - 4 f b 7 - 9 8 6 e - 4 5 6 e 9 1 7 4 0 1 f d 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L i n k e d T a b l e U p d a t e M o d e " > < C u s t o m C o n t e n t > < ! [ C D A T A [ T r u e ] ] > < / C u s t o m C o n t e n t > < / G e m i n i > 
</file>

<file path=customXml/item5.xml>��< ? x m l   v e r s i o n = " 1 . 0 "   e n c o d i n g = " U T F - 1 6 " ? > < G e m i n i   x m l n s = " h t t p : / / g e m i n i / p i v o t c u s t o m i z a t i o n / S a n d b o x N o n E m p t y " > < C u s t o m C o n t e n t > < ! [ C D A T A [ 1 ] ] > < / C u s t o m C o n t e n t > < / G e m i n i > 
</file>

<file path=customXml/item6.xml>��< ? x m l   v e r s i o n = " 1 . 0 "   e n c o d i n g = " U T F - 1 6 " ? > < G e m i n i   x m l n s = " h t t p : / / g e m i n i / p i v o t c u s t o m i z a t i o n / P o w e r P i v o t V e r s i o n " > < C u s t o m C o n t e n t > < ! [ C D A T A [ 2 0 1 5 . 1 3 0 . 1 6 0 5 . 1 5 6 7 ] ] > < / C u s t o m C o n t e n t > < / G e m i n i > 
</file>

<file path=customXml/item7.xml>��< ? x m l   v e r s i o n = " 1 . 0 "   e n c o d i n g = " u t f - 1 6 " ? > < D a t a M a s h u p   s q m i d = " 5 7 e f 6 5 1 a - e c d 1 - 4 a 8 f - 8 b 4 a - 2 0 6 7 4 0 0 3 4 7 d e "   x m l n s = " h t t p : / / s c h e m a s . m i c r o s o f t . c o m / D a t a M a s h u p " > A A A A A E o F A A B Q S w M E F A A C A A g A W m T T W A 8 J / x 2 l A A A A 9 g A A A B I A H A B D b 2 5 m a W c v U G F j a 2 F n Z S 5 4 b W w g o h g A K K A U A A A A A A A A A A A A A A A A A A A A A A A A A A A A h Y 9 B D o I w F E S v Q r q n L T U m S j 5 l 4 c p E j I m J c d t g h U b 4 G F o s d 3 P h k b y C G E X d u Z w 3 b z F z v 9 4 g 7 e s q u O j W m g Y T E l F O A o 1 5 c z B Y J K R z x 3 B G U g k b l Z 9 U o Y N B R h v 3 9 p C Q 0 r l z z J j 3 n v o J b d q C C c 4 j t s 9 W 2 7 z U t S I f 2 f y X Q 4 P W K c w 1 k b B 7 j Z G C R m J O x V R Q D m y E k B n 8 C m L Y + 2 x / I C y 6 y n W t l h r D 5 R r Y G I G 9 P 8 g H U E s D B B Q A A g A I A F p k 0 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a Z N N Y i T L l Q E M C A A B 6 B Q A A E w A c A E Z v c m 1 1 b G F z L 1 N l Y 3 R p b 2 4 x L m 0 g o h g A K K A U A A A A A A A A A A A A A A A A A A A A A A A A A A A A f V T B b u I w E L 0 j 8 Q + W e w m S h V R p t Y e t O F T Q q t 1 d 7 V Y E 2 g O g a E i m x K p j V / Z k g U X 8 + 9 o h C 4 V A c 4 g T v / F 7 b 8 Y e O 0 x J G s 3 i 3 X h 9 0 2 6 1 W y 4 H i x m 7 T V O Z o a Z k A A S s x x R S u 8 X 8 E 5 v S p u h n 7 l Y p q u 6 L s W 9 z Y 9 6 i e 6 m w 2 z e a / C I X 8 f 6 3 6 d i h d d N x f D e c D s x S K w O Z m w 7 9 e 0 / O A n l 3 p d y K d w T T p V K C k S 2 x I 2 q t H J G u k 2 r w i j v p z e S R s O j x H c j F D 6 m z + o / P t p N A O a v X X / E n a w p D P p 8 H h M z b 4 Z 5 m B H N v t U b q + e i j l G C T G r 1 V K k 5 B g X W 9 4 G v W 2 R P 3 c 9 A L z z t a v + O B d G R B u 1 d j i 7 5 R Z a E D 6 K I z L s R m w / c V f t Q Z r r j P 3 E c z w h V t B T v A o U b 4 H 8 3 8 d 4 U O Y J 2 Y 1 + Q F 8 a 2 x 8 n u p q / 1 M w m 5 Y o y 4 H D J B A N v G 9 s x j / o J W 0 b k T 8 B J J U Z n t f u i z m a H e Q X O Q U p D M Z N F x z r f E V T W 5 L y k 3 g T q K B d G R l S p 1 G a B + s l b D A p c / 2 A f 6 C z c 7 R 6 c U l L 7 + q z 1 C o P r g S F E k M B I + a v n 7 p h s 0 5 i X r G X K b q X M y T U T L F 5 N 7 4 A 9 i w E M 5 0 E p f 2 F X z I J 5 l X c d W B O U X i d 8 Q s U b K Q 1 N Q e y e L o A J D / r 4 C x n Y N O j E 2 G p Q 0 l t Q g N 5 h c E y n 1 2 n 9 i q s 2 4 6 2 x 6 O u + 9 u w n A v D M 3 y Q x P F q P z d E e a i k 5 Y Q D C H N j 7 r 5 i g / x X f k a Z e w Z V P m h b e r 5 a j Y 6 F R P V v c B / h z S 4 q E P t 0 R p x N s / t J e H r i 8 o n B g W / 9 x 2 i w g j V e K o + 8 m U S 5 x p m 2 2 m 3 p L 4 k f / M P U E s B A i 0 A F A A C A A g A W m T T W A 8 J / x 2 l A A A A 9 g A A A B I A A A A A A A A A A A A A A A A A A A A A A E N v b m Z p Z y 9 Q Y W N r Y W d l L n h t b F B L A Q I t A B Q A A g A I A F p k 0 1 g P y u m r p A A A A O k A A A A T A A A A A A A A A A A A A A A A A P E A A A B b Q 2 9 u d G V u d F 9 U e X B l c 1 0 u e G 1 s U E s B A i 0 A F A A C A A g A W m T T W I k y 5 U B D A g A A e g U A A B M A A A A A A A A A A A A A A A A A 4 g E A A E Z v c m 1 1 b G F z L 1 N l Y 3 R p b 2 4 x L m 1 Q S w U G A A A A A A M A A w D C A A A A c 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Z B c A A A A A A A B C F 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W N j a W R l b n R f R G F 0 Y T w v S X R l b V B h d G g + P C 9 J d G V t T G 9 j Y X R p b 2 4 + P F N 0 Y W J s Z U V u d H J p Z X M + P E V u d H J 5 I F R 5 c G U 9 I k l z U H J p d m F 0 Z S I g V m F s d W U 9 I m w w I i A v P j x F b n R y e S B U e X B l P S J R d W V y e U l E I i B W Y W x 1 Z T 0 i c z R m M T l i M j g 5 L W Y 3 N 2 U t N G Y 2 Z S 0 4 Z D A 3 L T I 1 Z G E y M D M 0 O D U y Y S 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S I g L z 4 8 R W 5 0 c n k g V H l w Z T 0 i U m V z d W x 0 V H l w Z S I g V m F s d W U 9 I n N U Y W J s Z S I g L z 4 8 R W 5 0 c n k g V H l w Z T 0 i Q n V m Z m V y T m V 4 d F J l Z n J l c 2 g i I F Z h b H V l P S J s M S I g L z 4 8 R W 5 0 c n k g V H l w Z T 0 i U G l 2 b 3 R P Y m p l Y 3 R O Y W 1 l I i B W Y W x 1 Z T 0 i c 1 A t V G F i b G U h U G l 2 b 3 R U Y W J s Z T c i I C 8 + P E V u d H J 5 I F R 5 c G U 9 I k Z p b G x l Z E N v b X B s Z X R l U m V z d W x 0 V G 9 X b 3 J r c 2 h l Z X Q i I F Z h b H V l P S J s M C I g L z 4 8 R W 5 0 c n k g V H l w Z T 0 i U m V s Y X R p b 2 5 z a G l w S W 5 m b 0 N v b n R h a W 5 l c i I g V m F s d W U 9 I n N 7 J n F 1 b 3 Q 7 Y 2 9 s d W 1 u Q 2 9 1 b n Q m c X V v d D s 6 M j E s J n F 1 b 3 Q 7 a 2 V 5 Q 2 9 s d W 1 u T m F t Z X M m c X V v d D s 6 W 1 0 s J n F 1 b 3 Q 7 c X V l c n l S Z W x h d G l v b n N o a X B z J n F 1 b 3 Q 7 O l t d L C Z x d W 9 0 O 2 N v b H V t b k l k Z W 5 0 a X R p Z X M m c X V v d D s 6 W y Z x d W 9 0 O 1 N l Y 3 R p b 2 4 x L 1 N o Z W V 0 M S 9 D a G F u Z 2 V k I F R 5 c G U u e 0 F j Y 2 l k Z W 5 0 X 0 l u Z G V 4 L D B 9 J n F 1 b 3 Q 7 L C Z x d W 9 0 O 1 N l Y 3 R p b 2 4 x L 1 N o Z W V 0 M S 9 D a G F u Z 2 V k I F R 5 c G U u e 0 F j Y 2 l k Z W 5 0 I E R h d G U s M X 0 m c X V v d D s s J n F 1 b 3 Q 7 U 2 V j d G l v b j E v U 2 h l Z X Q x L 0 N o Y W 5 n Z W Q g V H l w Z S 5 7 R G F 5 X 2 9 m X 1 d l Z W s s M n 0 m c X V v d D s s J n F 1 b 3 Q 7 U 2 V j d G l v b j E v U 2 h l Z X Q x L 0 N o Y W 5 n Z W Q g V H l w Z S 5 7 S n V u Y 3 R p b 2 5 f Q 2 9 u d H J v b C w z f S Z x d W 9 0 O y w m c X V v d D t T Z W N 0 a W 9 u M S 9 T a G V l d D E v Q 2 h h b m d l Z C B U e X B l L n t K d W 5 j d G l v b l 9 E Z X R h a W w s N H 0 m c X V v d D s s J n F 1 b 3 Q 7 U 2 V j d G l v b j E v U 2 h l Z X Q x L 1 J l c G x h Y 2 V k I F Z h b H V l M S 5 7 Q W N j a W R l b n R f U 2 V 2 Z X J p d H k s N X 0 m c X V v d D s s J n F 1 b 3 Q 7 U 2 V j d G l v b j E v U 2 h l Z X Q x L 0 N o Y W 5 n Z W Q g V H l w Z S 5 7 T G F 0 a X R 1 Z G U s N n 0 m c X V v d D s s J n F 1 b 3 Q 7 U 2 V j d G l v b j E v U 2 h l Z X Q x L 0 N o Y W 5 n Z W Q g V H l w Z S 5 7 T G l n a H R f Q 2 9 u Z G l 0 a W 9 u c y w 3 f S Z x d W 9 0 O y w m c X V v d D t T Z W N 0 a W 9 u M S 9 T a G V l d D E v Q 2 h h b m d l Z C B U e X B l L n t M b 2 N h b F 9 B d X R o b 3 J p d H l f K E R p c 3 R y a W N 0 K S w 4 f S Z x d W 9 0 O y w m c X V v d D t T Z W N 0 a W 9 u M S 9 T a G V l d D E v Q 2 h h b m d l Z C B U e X B l L n t D Y X J y a W F n Z X d h e V 9 I Y X p h c m R z L D l 9 J n F 1 b 3 Q 7 L C Z x d W 9 0 O 1 N l Y 3 R p b 2 4 x L 1 N o Z W V 0 M S 9 D a G F u Z 2 V k I F R 5 c G U u e 0 x v b m d p d H V k Z S w x M H 0 m c X V v d D s s J n F 1 b 3 Q 7 U 2 V j d G l v b j E v U 2 h l Z X Q x L 0 N o Y W 5 n Z W Q g V H l w Z S 5 7 T n V t Y m V y X 2 9 m X 0 N h c 3 V h b H R p Z X M s M T F 9 J n F 1 b 3 Q 7 L C Z x d W 9 0 O 1 N l Y 3 R p b 2 4 x L 1 N o Z W V 0 M S 9 D a G F u Z 2 V k I F R 5 c G U u e 0 5 1 b W J l c l 9 v Z l 9 W Z W h p Y 2 x l c y w x M n 0 m c X V v d D s s J n F 1 b 3 Q 7 U 2 V j d G l v b j E v U 2 h l Z X Q x L 0 N o Y W 5 n Z W Q g V H l w Z S 5 7 U G 9 s a W N l X 0 Z v c m N l L D E z f S Z x d W 9 0 O y w m c X V v d D t T Z W N 0 a W 9 u M S 9 T a G V l d D E v Q 2 h h b m d l Z C B U e X B l L n t S b 2 F k X 1 N 1 c m Z h Y 2 V f Q 2 9 u Z G l 0 a W 9 u c y w x N H 0 m c X V v d D s s J n F 1 b 3 Q 7 U 2 V j d G l v b j E v U 2 h l Z X Q x L 0 N o Y W 5 n Z W Q g V H l w Z S 5 7 U m 9 h Z F 9 U e X B l L D E 1 f S Z x d W 9 0 O y w m c X V v d D t T Z W N 0 a W 9 u M S 9 T a G V l d D E v Q 2 h h b m d l Z C B U e X B l L n t T c G V l Z F 9 s a W 1 p d C w x N n 0 m c X V v d D s s J n F 1 b 3 Q 7 U 2 V j d G l v b j E v U 2 h l Z X Q x L 0 N o Y W 5 n Z W Q g V H l w Z S 5 7 V G l t Z S w x N 3 0 m c X V v d D s s J n F 1 b 3 Q 7 U 2 V j d G l v b j E v U 2 h l Z X Q x L 0 N o Y W 5 n Z W Q g V H l w Z S 5 7 V X J i Y W 5 f b 3 J f U n V y Y W x f Q X J l Y S w x O H 0 m c X V v d D s s J n F 1 b 3 Q 7 U 2 V j d G l v b j E v U 2 h l Z X Q x L 1 J l c G x h Y 2 V k I F Z h b H V l L n t X Z W F 0 a G V y X 0 N v b m R p d G l v b n M s M T l 9 J n F 1 b 3 Q 7 L C Z x d W 9 0 O 1 N l Y 3 R p b 2 4 x L 1 N o Z W V 0 M S 9 D a G F u Z 2 V k I F R 5 c G U u e 1 Z l a G l j b G V f V H l w Z S w y M H 0 m c X V v d D t d L C Z x d W 9 0 O 0 N v b H V t b k N v d W 5 0 J n F 1 b 3 Q 7 O j I x L C Z x d W 9 0 O 0 t l e U N v b H V t b k 5 h b W V z J n F 1 b 3 Q 7 O l t d L C Z x d W 9 0 O 0 N v b H V t b k l k Z W 5 0 a X R p Z X M m c X V v d D s 6 W y Z x d W 9 0 O 1 N l Y 3 R p b 2 4 x L 1 N o Z W V 0 M S 9 D a G F u Z 2 V k I F R 5 c G U u e 0 F j Y 2 l k Z W 5 0 X 0 l u Z G V 4 L D B 9 J n F 1 b 3 Q 7 L C Z x d W 9 0 O 1 N l Y 3 R p b 2 4 x L 1 N o Z W V 0 M S 9 D a G F u Z 2 V k I F R 5 c G U u e 0 F j Y 2 l k Z W 5 0 I E R h d G U s M X 0 m c X V v d D s s J n F 1 b 3 Q 7 U 2 V j d G l v b j E v U 2 h l Z X Q x L 0 N o Y W 5 n Z W Q g V H l w Z S 5 7 R G F 5 X 2 9 m X 1 d l Z W s s M n 0 m c X V v d D s s J n F 1 b 3 Q 7 U 2 V j d G l v b j E v U 2 h l Z X Q x L 0 N o Y W 5 n Z W Q g V H l w Z S 5 7 S n V u Y 3 R p b 2 5 f Q 2 9 u d H J v b C w z f S Z x d W 9 0 O y w m c X V v d D t T Z W N 0 a W 9 u M S 9 T a G V l d D E v Q 2 h h b m d l Z C B U e X B l L n t K d W 5 j d G l v b l 9 E Z X R h a W w s N H 0 m c X V v d D s s J n F 1 b 3 Q 7 U 2 V j d G l v b j E v U 2 h l Z X Q x L 1 J l c G x h Y 2 V k I F Z h b H V l M S 5 7 Q W N j a W R l b n R f U 2 V 2 Z X J p d H k s N X 0 m c X V v d D s s J n F 1 b 3 Q 7 U 2 V j d G l v b j E v U 2 h l Z X Q x L 0 N o Y W 5 n Z W Q g V H l w Z S 5 7 T G F 0 a X R 1 Z G U s N n 0 m c X V v d D s s J n F 1 b 3 Q 7 U 2 V j d G l v b j E v U 2 h l Z X Q x L 0 N o Y W 5 n Z W Q g V H l w Z S 5 7 T G l n a H R f Q 2 9 u Z G l 0 a W 9 u c y w 3 f S Z x d W 9 0 O y w m c X V v d D t T Z W N 0 a W 9 u M S 9 T a G V l d D E v Q 2 h h b m d l Z C B U e X B l L n t M b 2 N h b F 9 B d X R o b 3 J p d H l f K E R p c 3 R y a W N 0 K S w 4 f S Z x d W 9 0 O y w m c X V v d D t T Z W N 0 a W 9 u M S 9 T a G V l d D E v Q 2 h h b m d l Z C B U e X B l L n t D Y X J y a W F n Z X d h e V 9 I Y X p h c m R z L D l 9 J n F 1 b 3 Q 7 L C Z x d W 9 0 O 1 N l Y 3 R p b 2 4 x L 1 N o Z W V 0 M S 9 D a G F u Z 2 V k I F R 5 c G U u e 0 x v b m d p d H V k Z S w x M H 0 m c X V v d D s s J n F 1 b 3 Q 7 U 2 V j d G l v b j E v U 2 h l Z X Q x L 0 N o Y W 5 n Z W Q g V H l w Z S 5 7 T n V t Y m V y X 2 9 m X 0 N h c 3 V h b H R p Z X M s M T F 9 J n F 1 b 3 Q 7 L C Z x d W 9 0 O 1 N l Y 3 R p b 2 4 x L 1 N o Z W V 0 M S 9 D a G F u Z 2 V k I F R 5 c G U u e 0 5 1 b W J l c l 9 v Z l 9 W Z W h p Y 2 x l c y w x M n 0 m c X V v d D s s J n F 1 b 3 Q 7 U 2 V j d G l v b j E v U 2 h l Z X Q x L 0 N o Y W 5 n Z W Q g V H l w Z S 5 7 U G 9 s a W N l X 0 Z v c m N l L D E z f S Z x d W 9 0 O y w m c X V v d D t T Z W N 0 a W 9 u M S 9 T a G V l d D E v Q 2 h h b m d l Z C B U e X B l L n t S b 2 F k X 1 N 1 c m Z h Y 2 V f Q 2 9 u Z G l 0 a W 9 u c y w x N H 0 m c X V v d D s s J n F 1 b 3 Q 7 U 2 V j d G l v b j E v U 2 h l Z X Q x L 0 N o Y W 5 n Z W Q g V H l w Z S 5 7 U m 9 h Z F 9 U e X B l L D E 1 f S Z x d W 9 0 O y w m c X V v d D t T Z W N 0 a W 9 u M S 9 T a G V l d D E v Q 2 h h b m d l Z C B U e X B l L n t T c G V l Z F 9 s a W 1 p d C w x N n 0 m c X V v d D s s J n F 1 b 3 Q 7 U 2 V j d G l v b j E v U 2 h l Z X Q x L 0 N o Y W 5 n Z W Q g V H l w Z S 5 7 V G l t Z S w x N 3 0 m c X V v d D s s J n F 1 b 3 Q 7 U 2 V j d G l v b j E v U 2 h l Z X Q x L 0 N o Y W 5 n Z W Q g V H l w Z S 5 7 V X J i Y W 5 f b 3 J f U n V y Y W x f Q X J l Y S w x O H 0 m c X V v d D s s J n F 1 b 3 Q 7 U 2 V j d G l v b j E v U 2 h l Z X Q x L 1 J l c G x h Y 2 V k I F Z h b H V l L n t X Z W F 0 a G V y X 0 N v b m R p d G l v b n M s M T l 9 J n F 1 b 3 Q 7 L C Z x d W 9 0 O 1 N l Y 3 R p b 2 4 x L 1 N o Z W V 0 M S 9 D a G F u Z 2 V k I F R 5 c G U u e 1 Z l a G l j b G V f V H l w Z S w y M H 0 m c X V v d D t d L C Z x d W 9 0 O 1 J l b G F 0 a W 9 u c 2 h p c E l u Z m 8 m c X V v d D s 6 W 1 1 9 I i A v P j x F b n R y e S B U e X B l P S J G a W x s U 3 R h d H V z I i B W Y W x 1 Z T 0 i c 0 N v b X B s Z X R l I i A v P j x F b n R y e S B U e X B l P S J G a W x s Q 2 9 s d W 1 u T m F t Z X M i I F Z h b H V l P S J z W y Z x d W 9 0 O 0 F j Y 2 l k Z W 5 0 X 0 l u Z G V 4 J n F 1 b 3 Q 7 L C Z x d W 9 0 O 0 F j Y 2 l k Z W 5 0 I E R h d G U m c X V v d D s s J n F 1 b 3 Q 7 R G F 5 X 2 9 m X 1 d l Z W s m c X V v d D s s J n F 1 b 3 Q 7 S n V u Y 3 R p b 2 5 f Q 2 9 u d H J v b C Z x d W 9 0 O y w m c X V v d D t K d W 5 j d G l v b l 9 E Z X R h a W w m c X V v d D s s J n F 1 b 3 Q 7 Q W N j a W R l b n R f U 2 V 2 Z X J p d H k m c X V v d D s s J n F 1 b 3 Q 7 T G F 0 a X R 1 Z G U m c X V v d D s s J n F 1 b 3 Q 7 T G l n a H R f Q 2 9 u Z G l 0 a W 9 u c y Z x d W 9 0 O y w m c X V v d D t M b 2 N h b F 9 B d X R o b 3 J p d H l f K E R p c 3 R y a W N 0 K S Z x d W 9 0 O y w m c X V v d D t D Y X J y a W F n Z X d h e V 9 I Y X p h c m R z J n F 1 b 3 Q 7 L C Z x d W 9 0 O 0 x v b m d p d H V k Z S Z x d W 9 0 O y w m c X V v d D t O d W 1 i Z X J f b 2 Z f Q 2 F z d W F s d G l l c y Z x d W 9 0 O y w m c X V v d D t O d W 1 i Z X J f b 2 Z f V m V o a W N s Z X M m c X V v d D s s J n F 1 b 3 Q 7 U G 9 s a W N l X 0 Z v c m N l J n F 1 b 3 Q 7 L C Z x d W 9 0 O 1 J v Y W R f U 3 V y Z m F j Z V 9 D b 2 5 k a X R p b 2 5 z J n F 1 b 3 Q 7 L C Z x d W 9 0 O 1 J v Y W R f V H l w Z S Z x d W 9 0 O y w m c X V v d D t T c G V l Z F 9 s a W 1 p d C Z x d W 9 0 O y w m c X V v d D t U a W 1 l J n F 1 b 3 Q 7 L C Z x d W 9 0 O 1 V y Y m F u X 2 9 y X 1 J 1 c m F s X 0 F y Z W E m c X V v d D s s J n F 1 b 3 Q 7 V 2 V h d G h l c l 9 D b 2 5 k a X R p b 2 5 z J n F 1 b 3 Q 7 L C Z x d W 9 0 O 1 Z l a G l j b G V f V H l w Z S Z x d W 9 0 O 1 0 i I C 8 + P E V u d H J 5 I F R 5 c G U 9 I k Z p b G x D b 2 x 1 b W 5 U e X B l c y I g V m F s d W U 9 I n N C Z 2 t H Q m d Z R 0 J R W U d C Z 1 V E Q X d Z R 0 J n T U h C Z 1 l H I i A v P j x F b n R y e S B U e X B l P S J G a W x s T G F z d F V w Z G F 0 Z W Q i I F Z h b H V l P S J k M j A y N C 0 w N i 0 x O V Q w N z o w M z o 1 N S 4 1 N D g z O D I w W i I g L z 4 8 R W 5 0 c n k g V H l w Z T 0 i R m l s b E V y c m 9 y Q 2 9 1 b n Q i I F Z h b H V l P S J s M C I g L z 4 8 R W 5 0 c n k g V H l w Z T 0 i R m l s b E V y c m 9 y Q 2 9 k Z S I g V m F s d W U 9 I n N V b m t u b 3 d u I i A v P j x F b n R y e S B U e X B l P S J G a W x s Q 2 9 1 b n Q i I F Z h b H V l P S J s M z A 3 O T c z I i A v P j x F b n R y e S B U e X B l P S J B Z G R l Z F R v R G F 0 Y U 1 v Z G V s I i B W Y W x 1 Z T 0 i b D E i I C 8 + P C 9 T d G F i b G V F b n R y a W V z P j w v S X R l b T 4 8 S X R l b T 4 8 S X R l b U x v Y 2 F 0 a W 9 u P j x J d G V t V H l w Z T 5 G b 3 J t d W x h P C 9 J d G V t V H l w Z T 4 8 S X R l b V B h d G g + U 2 V j d G l v b j E v Q W N j a W R l b n R f R G F 0 Y S 9 T b 3 V y Y 2 U 8 L 0 l 0 Z W 1 Q Y X R o P j w v S X R l b U x v Y 2 F 0 a W 9 u P j x T d G F i b G V F b n R y a W V z I C 8 + P C 9 J d G V t P j x J d G V t P j x J d G V t T G 9 j Y X R p b 2 4 + P E l 0 Z W 1 U e X B l P k Z v c m 1 1 b G E 8 L 0 l 0 Z W 1 U e X B l P j x J d G V t U G F 0 a D 5 T Z W N 0 a W 9 u M S 9 B Y 2 N p Z G V u d F 9 E Y X R h L 1 N o Z W V 0 M V 9 T a G V l d D w v S X R l b V B h d G g + P C 9 J d G V t T G 9 j Y X R p b 2 4 + P F N 0 Y W J s Z U V u d H J p Z X M g L z 4 8 L 0 l 0 Z W 0 + P E l 0 Z W 0 + P E l 0 Z W 1 M b 2 N h d G l v b j 4 8 S X R l b V R 5 c G U + R m 9 y b X V s Y T w v S X R l b V R 5 c G U + P E l 0 Z W 1 Q Y X R o P l N l Y 3 R p b 2 4 x L 0 F j Y 2 l k Z W 5 0 X 0 R h d G E v U H J v b W 9 0 Z W Q l M j B I Z W F k Z X J z P C 9 J d G V t U G F 0 a D 4 8 L 0 l 0 Z W 1 M b 2 N h d G l v b j 4 8 U 3 R h Y m x l R W 5 0 c m l l c y A v P j w v S X R l b T 4 8 S X R l b T 4 8 S X R l b U x v Y 2 F 0 a W 9 u P j x J d G V t V H l w Z T 5 G b 3 J t d W x h P C 9 J d G V t V H l w Z T 4 8 S X R l b V B h d G g + U 2 V j d G l v b j E v Q W N j a W R l b n R f R G F 0 Y S 9 D a G F u Z 2 V k J T I w V H l w Z T w v S X R l b V B h d G g + P C 9 J d G V t T G 9 j Y X R p b 2 4 + P F N 0 Y W J s Z U V u d H J p Z X M g L z 4 8 L 0 l 0 Z W 0 + P E l 0 Z W 0 + P E l 0 Z W 1 M b 2 N h d G l v b j 4 8 S X R l b V R 5 c G U + R m 9 y b X V s Y T w v S X R l b V R 5 c G U + P E l 0 Z W 1 Q Y X R o P l N l Y 3 R p b 2 4 x L 0 F j Y 2 l k Z W 5 0 X 0 R h d G E v R m l s d G V y Z W Q l M j B S b 3 d z P C 9 J d G V t U G F 0 a D 4 8 L 0 l 0 Z W 1 M b 2 N h d G l v b j 4 8 U 3 R h Y m x l R W 5 0 c m l l c y A v P j w v S X R l b T 4 8 S X R l b T 4 8 S X R l b U x v Y 2 F 0 a W 9 u P j x J d G V t V H l w Z T 5 G b 3 J t d W x h P C 9 J d G V t V H l w Z T 4 8 S X R l b V B h d G g + U 2 V j d G l v b j E v Q W N j a W R l b n R f R G F 0 Y S 9 S Z X B s Y W N l Z C U y M F Z h b H V l P C 9 J d G V t U G F 0 a D 4 8 L 0 l 0 Z W 1 M b 2 N h d G l v b j 4 8 U 3 R h Y m x l R W 5 0 c m l l c y A v P j w v S X R l b T 4 8 S X R l b T 4 8 S X R l b U x v Y 2 F 0 a W 9 u P j x J d G V t V H l w Z T 5 G b 3 J t d W x h P C 9 J d G V t V H l w Z T 4 8 S X R l b V B h d G g + U 2 V j d G l v b j E v Q W N j a W R l b n R f R G F 0 Y S 9 S Z X B s Y W N l Z C U y M F Z h b H V l M T w v S X R l b V B h d G g + P C 9 J d G V t T G 9 j Y X R p b 2 4 + P F N 0 Y W J s Z U V u d H J p Z X M g L z 4 8 L 0 l 0 Z W 0 + P C 9 J d G V t c z 4 8 L 0 x v Y 2 F s U G F j a 2 F n Z U 1 l d G F k Y X R h R m l s Z T 4 W A A A A U E s F B g A A A A A A A A A A A A A A A A A A A A A A A C Y B A A A B A A A A 0 I y d 3 w E V 0 R G M e g D A T 8 K X 6 w E A A A C f T f O K g T L 4 S p W x o U p Z F 1 T 0 A A A A A A I A A A A A A B B m A A A A A Q A A I A A A A B / 7 4 i u + b M y 2 s X y p f u J 2 4 v 9 S 8 A U R D 4 w 3 I y D / A M 9 0 o 9 A 1 A A A A A A 6 A A A A A A g A A I A A A A D V P x 0 6 h 2 q k 3 O H C E q L Q K j h Q w B x 1 6 p G Y 0 R r h k S 8 1 n M k L E U A A A A G P U 3 u O j 3 A E D E 5 8 3 L 0 E R x C H Q 5 E u 0 b R p S G w d Y i w v I z f w x f a y G V v X 5 R i 7 s T I M M a t b O N 2 i / O A 4 0 x 4 T Z X G K h M b A K A I g 7 O J 0 3 t Y J I q f V L q o 1 m G R G I Q A A A A D 6 k l a C + a Q s m v j D O o G d e X M g w n P 4 / 7 c 0 Y b S B A 2 x N 7 b K w a L I d M x Z Q 2 9 d V 2 h T S 0 A S m f r 6 0 o G q 5 A J B L V l a e y h J t R E o k = < / D a t a M a s h u p > 
</file>

<file path=customXml/item8.xml>��< ? x m l   v e r s i o n = " 1 . 0 "   e n c o d i n g = " U T F - 1 6 " ? > < G e m i n i   x m l n s = " h t t p : / / g e m i n i / p i v o t c u s t o m i z a t i o n / C l i e n t W i n d o w X M L " > < C u s t o m C o n t e n t > < ! [ C D A T A [ S h e e t 1 _ 5 a 7 6 2 f 5 0 - 8 3 7 7 - 4 f b 7 - 9 8 6 e - 4 5 6 e 9 1 7 4 0 1 f d ] ] > < / C u s t o m C o n t e n t > < / G e m i n i > 
</file>

<file path=customXml/item9.xml>��< ? x m l   v e r s i o n = " 1 . 0 "   e n c o d i n g = " U T F - 1 6 " ? > < G e m i n i   x m l n s = " h t t p : / / g e m i n i / p i v o t c u s t o m i z a t i o n / T a b l e O r d e r " > < C u s t o m C o n t e n t > < ! [ C D A T A [ S h e e t 1 _ 5 a 7 6 2 f 5 0 - 8 3 7 7 - 4 f b 7 - 9 8 6 e - 4 5 6 e 9 1 7 4 0 1 f d ] ] > < / C u s t o m C o n t e n t > < / G e m i n i > 
</file>

<file path=customXml/itemProps1.xml><?xml version="1.0" encoding="utf-8"?>
<ds:datastoreItem xmlns:ds="http://schemas.openxmlformats.org/officeDocument/2006/customXml" ds:itemID="{389311FB-3BFC-4875-98BA-05C2D2C7FD50}">
  <ds:schemaRefs/>
</ds:datastoreItem>
</file>

<file path=customXml/itemProps10.xml><?xml version="1.0" encoding="utf-8"?>
<ds:datastoreItem xmlns:ds="http://schemas.openxmlformats.org/officeDocument/2006/customXml" ds:itemID="{4C144B36-0936-4A66-9F9E-FA0F6FDC6C5F}">
  <ds:schemaRefs/>
</ds:datastoreItem>
</file>

<file path=customXml/itemProps11.xml><?xml version="1.0" encoding="utf-8"?>
<ds:datastoreItem xmlns:ds="http://schemas.openxmlformats.org/officeDocument/2006/customXml" ds:itemID="{BB225939-4571-4742-94FC-15A6A7EF0262}">
  <ds:schemaRefs/>
</ds:datastoreItem>
</file>

<file path=customXml/itemProps12.xml><?xml version="1.0" encoding="utf-8"?>
<ds:datastoreItem xmlns:ds="http://schemas.openxmlformats.org/officeDocument/2006/customXml" ds:itemID="{13F9B905-9EEA-4847-82D2-CA15CD8AF1C8}">
  <ds:schemaRefs/>
</ds:datastoreItem>
</file>

<file path=customXml/itemProps13.xml><?xml version="1.0" encoding="utf-8"?>
<ds:datastoreItem xmlns:ds="http://schemas.openxmlformats.org/officeDocument/2006/customXml" ds:itemID="{A8A027D0-B1EF-4AF5-8315-9643067D91C9}">
  <ds:schemaRefs/>
</ds:datastoreItem>
</file>

<file path=customXml/itemProps14.xml><?xml version="1.0" encoding="utf-8"?>
<ds:datastoreItem xmlns:ds="http://schemas.openxmlformats.org/officeDocument/2006/customXml" ds:itemID="{519B9ECA-7475-432A-8677-AA7B5193DDC7}">
  <ds:schemaRefs/>
</ds:datastoreItem>
</file>

<file path=customXml/itemProps15.xml><?xml version="1.0" encoding="utf-8"?>
<ds:datastoreItem xmlns:ds="http://schemas.openxmlformats.org/officeDocument/2006/customXml" ds:itemID="{2F1D49B6-3E15-4EB1-BBD0-E7351373AFBD}">
  <ds:schemaRefs/>
</ds:datastoreItem>
</file>

<file path=customXml/itemProps16.xml><?xml version="1.0" encoding="utf-8"?>
<ds:datastoreItem xmlns:ds="http://schemas.openxmlformats.org/officeDocument/2006/customXml" ds:itemID="{8691EFE4-EEAE-4B60-AB8B-22349FE4A47B}">
  <ds:schemaRefs/>
</ds:datastoreItem>
</file>

<file path=customXml/itemProps17.xml><?xml version="1.0" encoding="utf-8"?>
<ds:datastoreItem xmlns:ds="http://schemas.openxmlformats.org/officeDocument/2006/customXml" ds:itemID="{A49C7EA2-67C3-4B30-B9ED-ECD67A47FDC4}">
  <ds:schemaRefs/>
</ds:datastoreItem>
</file>

<file path=customXml/itemProps2.xml><?xml version="1.0" encoding="utf-8"?>
<ds:datastoreItem xmlns:ds="http://schemas.openxmlformats.org/officeDocument/2006/customXml" ds:itemID="{050E6A95-3A02-4202-9791-E64D1C5A18E8}">
  <ds:schemaRefs/>
</ds:datastoreItem>
</file>

<file path=customXml/itemProps3.xml><?xml version="1.0" encoding="utf-8"?>
<ds:datastoreItem xmlns:ds="http://schemas.openxmlformats.org/officeDocument/2006/customXml" ds:itemID="{C2D6C9EF-C90D-4D68-ACF4-209C18FB2A20}">
  <ds:schemaRefs/>
</ds:datastoreItem>
</file>

<file path=customXml/itemProps4.xml><?xml version="1.0" encoding="utf-8"?>
<ds:datastoreItem xmlns:ds="http://schemas.openxmlformats.org/officeDocument/2006/customXml" ds:itemID="{4EE3ABC0-B39D-4F56-AED2-AFA65776F32E}">
  <ds:schemaRefs/>
</ds:datastoreItem>
</file>

<file path=customXml/itemProps5.xml><?xml version="1.0" encoding="utf-8"?>
<ds:datastoreItem xmlns:ds="http://schemas.openxmlformats.org/officeDocument/2006/customXml" ds:itemID="{A30CAE97-9C62-4B69-B6E0-8278C6352444}">
  <ds:schemaRefs/>
</ds:datastoreItem>
</file>

<file path=customXml/itemProps6.xml><?xml version="1.0" encoding="utf-8"?>
<ds:datastoreItem xmlns:ds="http://schemas.openxmlformats.org/officeDocument/2006/customXml" ds:itemID="{976A002F-F4DD-42BE-827C-83A49434B643}">
  <ds:schemaRefs/>
</ds:datastoreItem>
</file>

<file path=customXml/itemProps7.xml><?xml version="1.0" encoding="utf-8"?>
<ds:datastoreItem xmlns:ds="http://schemas.openxmlformats.org/officeDocument/2006/customXml" ds:itemID="{80491988-A079-4AD7-B18B-E45CF21B315A}">
  <ds:schemaRefs>
    <ds:schemaRef ds:uri="http://schemas.microsoft.com/DataMashup"/>
  </ds:schemaRefs>
</ds:datastoreItem>
</file>

<file path=customXml/itemProps8.xml><?xml version="1.0" encoding="utf-8"?>
<ds:datastoreItem xmlns:ds="http://schemas.openxmlformats.org/officeDocument/2006/customXml" ds:itemID="{D747E3D1-FBC0-4E51-970F-3F5C44EC4F47}">
  <ds:schemaRefs/>
</ds:datastoreItem>
</file>

<file path=customXml/itemProps9.xml><?xml version="1.0" encoding="utf-8"?>
<ds:datastoreItem xmlns:ds="http://schemas.openxmlformats.org/officeDocument/2006/customXml" ds:itemID="{C7423167-4704-465F-A503-C87EAB09BFE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Sumit</dc:creator>
  <cp:lastModifiedBy>Sumit Patil</cp:lastModifiedBy>
  <dcterms:created xsi:type="dcterms:W3CDTF">2015-06-05T18:17:20Z</dcterms:created>
  <dcterms:modified xsi:type="dcterms:W3CDTF">2024-07-25T08:07:55Z</dcterms:modified>
</cp:coreProperties>
</file>